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15" documentId="8_{F195E096-8122-4F63-B232-5AE699869A5F}" xr6:coauthVersionLast="47" xr6:coauthVersionMax="47" xr10:uidLastSave="{10B75ED1-2A5E-4980-90AE-D53C36EA478A}"/>
  <bookViews>
    <workbookView xWindow="-28920" yWindow="-120" windowWidth="29040" windowHeight="15840" xr2:uid="{A026C35C-B0FA-4BD4-A734-084439952E4D}"/>
  </bookViews>
  <sheets>
    <sheet name="Los Cabos NOI Calculator" sheetId="1" r:id="rId1"/>
  </sheets>
  <externalReferences>
    <externalReference r:id="rId2"/>
  </externalReferences>
  <definedNames>
    <definedName name="_xlnm.Print_Area" localSheetId="0">'Los Cabos NOI Calculator'!$A$1:$X$37</definedName>
    <definedName name="_xlnm.Print_Titles" localSheetId="0">'Los Cabos NOI Calculator'!$1:$11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U25" i="1" s="1"/>
  <c r="V25" i="1" s="1"/>
  <c r="J25" i="1"/>
  <c r="J30" i="1"/>
  <c r="J29" i="1"/>
  <c r="T30" i="1"/>
  <c r="U30" i="1" s="1"/>
  <c r="V30" i="1" s="1"/>
  <c r="T29" i="1"/>
  <c r="U29" i="1" s="1"/>
  <c r="V29" i="1" s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31" i="1"/>
  <c r="J32" i="1"/>
  <c r="J33" i="1"/>
  <c r="J34" i="1"/>
  <c r="J35" i="1"/>
  <c r="J36" i="1"/>
  <c r="T36" i="1" l="1"/>
  <c r="U36" i="1" s="1"/>
  <c r="V36" i="1" s="1"/>
  <c r="T35" i="1"/>
  <c r="U35" i="1" s="1"/>
  <c r="V35" i="1" s="1"/>
  <c r="T34" i="1"/>
  <c r="U34" i="1" s="1"/>
  <c r="V34" i="1" s="1"/>
  <c r="T33" i="1"/>
  <c r="U33" i="1" s="1"/>
  <c r="V33" i="1" s="1"/>
  <c r="T32" i="1"/>
  <c r="U32" i="1" s="1"/>
  <c r="V32" i="1" s="1"/>
  <c r="T31" i="1"/>
  <c r="U31" i="1" s="1"/>
  <c r="V31" i="1" s="1"/>
  <c r="T28" i="1"/>
  <c r="U28" i="1" s="1"/>
  <c r="V28" i="1" s="1"/>
  <c r="T27" i="1"/>
  <c r="U27" i="1" s="1"/>
  <c r="V27" i="1" s="1"/>
  <c r="T26" i="1"/>
  <c r="U26" i="1" s="1"/>
  <c r="V26" i="1" s="1"/>
  <c r="T24" i="1"/>
  <c r="U24" i="1" s="1"/>
  <c r="V24" i="1" s="1"/>
  <c r="T23" i="1"/>
  <c r="U23" i="1" s="1"/>
  <c r="V23" i="1" s="1"/>
  <c r="T22" i="1"/>
  <c r="U22" i="1" s="1"/>
  <c r="V22" i="1" s="1"/>
  <c r="T21" i="1"/>
  <c r="U21" i="1" s="1"/>
  <c r="V21" i="1" s="1"/>
  <c r="T20" i="1"/>
  <c r="U20" i="1" s="1"/>
  <c r="V20" i="1" s="1"/>
  <c r="T19" i="1"/>
  <c r="U19" i="1" s="1"/>
  <c r="V19" i="1" s="1"/>
  <c r="T18" i="1"/>
  <c r="U18" i="1" s="1"/>
  <c r="V18" i="1" s="1"/>
  <c r="T17" i="1"/>
  <c r="U17" i="1" s="1"/>
  <c r="V17" i="1" s="1"/>
  <c r="T16" i="1"/>
  <c r="U16" i="1" s="1"/>
  <c r="V16" i="1" s="1"/>
  <c r="T15" i="1"/>
  <c r="U15" i="1" s="1"/>
  <c r="V15" i="1" s="1"/>
  <c r="T14" i="1"/>
  <c r="U14" i="1" s="1"/>
  <c r="V14" i="1" s="1"/>
  <c r="T13" i="1"/>
  <c r="U13" i="1" s="1"/>
  <c r="V13" i="1" s="1"/>
  <c r="T12" i="1"/>
  <c r="U12" i="1" s="1"/>
  <c r="U37" i="1" l="1"/>
  <c r="L8" i="1" s="1"/>
  <c r="V12" i="1"/>
</calcChain>
</file>

<file path=xl/sharedStrings.xml><?xml version="1.0" encoding="utf-8"?>
<sst xmlns="http://schemas.openxmlformats.org/spreadsheetml/2006/main" count="130" uniqueCount="83">
  <si>
    <t>Agreement Number (###-###):</t>
  </si>
  <si>
    <t>School District Name:</t>
  </si>
  <si>
    <t xml:space="preserve">USDA FOODS MATERIAL CODE </t>
  </si>
  <si>
    <t>Barrel Cheddar Cheese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</si>
  <si>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</si>
  <si>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</si>
  <si>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</si>
  <si>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</si>
  <si>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</si>
  <si>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</si>
  <si>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</si>
  <si>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</si>
  <si>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</si>
  <si>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</si>
  <si>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</si>
  <si>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</si>
  <si>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</si>
  <si>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</si>
  <si>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</si>
  <si>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</si>
  <si>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</si>
  <si>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</si>
  <si>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</si>
  <si>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</si>
  <si>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</si>
  <si>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</si>
  <si>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</si>
  <si>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</si>
  <si>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</si>
  <si>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</si>
  <si>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</si>
  <si>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</si>
  <si>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</si>
  <si>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</si>
  <si>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2.00</t>
  </si>
  <si>
    <t>48</t>
  </si>
  <si>
    <t>PROCESSING FEE IS OBTAINED BY SCHOOL VIA PROCUREMENT</t>
  </si>
  <si>
    <t xml:space="preserve"> 1.75</t>
  </si>
  <si>
    <t>1.00</t>
  </si>
  <si>
    <t>144</t>
  </si>
  <si>
    <t>9.00</t>
  </si>
  <si>
    <t>0.69</t>
  </si>
  <si>
    <t>96</t>
  </si>
  <si>
    <t>1/8 Cup</t>
  </si>
  <si>
    <t>80</t>
  </si>
  <si>
    <t xml:space="preserve"> 3.23</t>
  </si>
  <si>
    <t>2.66</t>
  </si>
  <si>
    <t>2.25</t>
  </si>
  <si>
    <t>2.79</t>
  </si>
  <si>
    <t>0.00</t>
  </si>
  <si>
    <t>1.25</t>
  </si>
  <si>
    <t>1.75</t>
  </si>
  <si>
    <t>30.90</t>
  </si>
  <si>
    <t>120</t>
  </si>
  <si>
    <t>3.77</t>
  </si>
  <si>
    <t>Total Lbs. Needed:</t>
  </si>
  <si>
    <t xml:space="preserve">Burrito, Beef &amp; American Cheese IW </t>
  </si>
  <si>
    <t>Burrito, Bean &amp; Cheese IW</t>
  </si>
  <si>
    <t>Burrito, Beef &amp; Cheese Bulk</t>
  </si>
  <si>
    <t>Burrito, SW Style Black Bean &amp; Cheese (Vegetarian Option) IW</t>
  </si>
  <si>
    <t xml:space="preserve">Burrito, Bean &amp; Cheese Chile de Relleno  (Vegetarian Option) IW </t>
  </si>
  <si>
    <t>Burrito, Shredded Beef Chile Colorado IW</t>
  </si>
  <si>
    <t>Burrito, Pollo Verde (Chicken, Salsa, Beans &amp; Pepper Jack) IW</t>
  </si>
  <si>
    <t>Burrito, Bean &amp; Cheese Bulk</t>
  </si>
  <si>
    <t>Burrito, Beef, Bean &amp; Cheese Bulk</t>
  </si>
  <si>
    <t>Chicken &amp; Two Cheese Burrito Bulk</t>
  </si>
  <si>
    <t>15.19</t>
  </si>
  <si>
    <t>1.14</t>
  </si>
  <si>
    <t>Burrito, En Fuego Bean &amp; Cheese IW</t>
  </si>
  <si>
    <t>Burrito, Macho Chili Cheese IW</t>
  </si>
  <si>
    <t>Burrito, Shredded Beef, Green Chile &amp; Cheese IW</t>
  </si>
  <si>
    <t>Quesadilla, Two Cheese, Chicken &amp; Green Chile IW</t>
  </si>
  <si>
    <t>Quesadilla, Two Cheese &amp; Green Chile (Vegetarian Option) IW</t>
  </si>
  <si>
    <t>Enchiladas, Monterey Jack (Gluten Free + Vege) Bulk</t>
  </si>
  <si>
    <t>Enchiladas, Pepper Jack (Gluten Free + Vegetarian) Bulk</t>
  </si>
  <si>
    <t>Enchiladas, Cheddar Cheese (Gluten Free + Vegetarian Option) Bulk</t>
  </si>
  <si>
    <t>Dip, Bean &amp; Two Cheeses (Gluten Free Tray Item) IW</t>
  </si>
  <si>
    <t>Breakfast Wrap, Cheese, Egg, &amp; Turkey Sausage IW</t>
  </si>
  <si>
    <t>Cheese, Egg &amp; Salsa Breakfast Burrito IW</t>
  </si>
  <si>
    <t>Breakfast Burrito, Cheese, Turkey Sausage &amp; Green Chile Salsa IW</t>
  </si>
  <si>
    <t>Tamale, Two Cheese &amp; Green Chile Bulk with Husk</t>
  </si>
  <si>
    <t>Tamale, Chicken, Salsa Verde, &amp; Cheese Tamale Bulk with Husk</t>
  </si>
  <si>
    <t>Tamale, Shredded Beef, Salsa &amp; Cheese Bulk with Husk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</si>
</sst>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6" borderId="48" xfId="0" applyFont="1" applyFill="1" applyBorder="1" applyAlignment="1" applyProtection="1">
      <alignment horizontal="center" vertical="center" wrapText="1"/>
      <protection hidden="1"/>
    </xf>
    <xf numFmtId="4" fontId="9" fillId="6" borderId="49" xfId="0" applyNumberFormat="1" applyFont="1" applyFill="1" applyBorder="1" applyAlignment="1" applyProtection="1">
      <alignment horizontal="center" vertical="center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</cellXfs>
  <cellStyles count="5">
    <cellStyle name="Comma" xfId="1" builtinId="3"/>
    <cellStyle name="Currency" xfId="2" builtinId="4"/>
    <cellStyle name="Excel Built-in Normal" xfId="4" xr:uid="{94D1B77C-2EC7-4564-A462-985A58628178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verview Sheet'!A1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D91B25-C6F0-496B-ACDA-58D258416443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19</xdr:col>
      <xdr:colOff>832303</xdr:colOff>
      <xdr:row>0</xdr:row>
      <xdr:rowOff>233589</xdr:rowOff>
    </xdr:from>
    <xdr:to>
      <xdr:col>23</xdr:col>
      <xdr:colOff>200244</xdr:colOff>
      <xdr:row>1</xdr:row>
      <xdr:rowOff>614589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DB7D07-69BB-4E99-A8EC-7AE7C5D1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92028" y="233589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748392</xdr:colOff>
      <xdr:row>0</xdr:row>
      <xdr:rowOff>81643</xdr:rowOff>
    </xdr:from>
    <xdr:to>
      <xdr:col>19</xdr:col>
      <xdr:colOff>326571</xdr:colOff>
      <xdr:row>1</xdr:row>
      <xdr:rowOff>718961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0C3FAF-79FF-4150-8462-43B26EB77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7817" y="81643"/>
          <a:ext cx="1978479" cy="1189768"/>
        </a:xfrm>
        <a:prstGeom prst="rect">
          <a:avLst/>
        </a:prstGeom>
      </xdr:spPr>
    </xdr:pic>
    <xdr:clientData/>
  </xdr:twoCellAnchor>
  <xdr:twoCellAnchor>
    <xdr:from>
      <xdr:col>2</xdr:col>
      <xdr:colOff>2898322</xdr:colOff>
      <xdr:row>4</xdr:row>
      <xdr:rowOff>40821</xdr:rowOff>
    </xdr:from>
    <xdr:to>
      <xdr:col>4</xdr:col>
      <xdr:colOff>204107</xdr:colOff>
      <xdr:row>4</xdr:row>
      <xdr:rowOff>367393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0B0D33-05EA-47B7-8F61-D09BE5D19B99}"/>
            </a:ext>
          </a:extLst>
        </xdr:cNvPr>
        <xdr:cNvSpPr/>
      </xdr:nvSpPr>
      <xdr:spPr>
        <a:xfrm>
          <a:off x="4546147" y="1717221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361A-0108-4802-9BF4-C84CFCDC6178}">
  <sheetPr>
    <pageSetUpPr fitToPage="1"/>
  </sheetPr>
  <dimension ref="A1:Y38"/>
  <sheetViews>
    <sheetView showGridLines="0" tabSelected="1" zoomScale="70" zoomScaleNormal="70" workbookViewId="0">
      <selection activeCell="N15" sqref="N15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6" width="10.140625" style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  <c r="R1" s="98"/>
      <c r="S1" s="98"/>
      <c r="T1" s="98"/>
      <c r="U1" s="98"/>
      <c r="V1" s="98"/>
      <c r="W1" s="98"/>
      <c r="X1" s="99"/>
      <c r="Y1" s="2"/>
    </row>
    <row r="2" spans="1:25" ht="60" customHeight="1" thickTop="1" thickBot="1" x14ac:dyDescent="0.3">
      <c r="B2" s="103" t="s">
        <v>0</v>
      </c>
      <c r="C2" s="104"/>
      <c r="D2" s="105"/>
      <c r="E2" s="105"/>
      <c r="F2" s="105"/>
      <c r="G2" s="105"/>
      <c r="H2" s="105"/>
      <c r="I2" s="105"/>
      <c r="J2" s="105"/>
      <c r="K2" s="106" t="s">
        <v>1</v>
      </c>
      <c r="L2" s="106"/>
      <c r="M2" s="106"/>
      <c r="N2" s="107"/>
      <c r="O2" s="108"/>
      <c r="P2" s="108"/>
      <c r="Q2" s="100"/>
      <c r="R2" s="101"/>
      <c r="S2" s="101"/>
      <c r="T2" s="101"/>
      <c r="U2" s="101"/>
      <c r="V2" s="101"/>
      <c r="W2" s="101"/>
      <c r="X2" s="102"/>
    </row>
    <row r="3" spans="1:25" ht="13.5" customHeight="1" thickTop="1" thickBot="1" x14ac:dyDescent="0.3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2"/>
    </row>
    <row r="4" spans="1:25" ht="15" customHeight="1" thickBot="1" x14ac:dyDescent="0.3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2"/>
    </row>
    <row r="5" spans="1:25" ht="33" customHeight="1" thickTop="1" thickBot="1" x14ac:dyDescent="0.3">
      <c r="B5" s="90"/>
      <c r="C5" s="91"/>
      <c r="D5" s="91"/>
      <c r="E5" s="91"/>
      <c r="F5" s="91"/>
      <c r="G5" s="91"/>
      <c r="H5" s="91"/>
      <c r="I5" s="91"/>
      <c r="J5" s="91"/>
      <c r="K5" s="3">
        <v>110254</v>
      </c>
      <c r="L5" s="92" t="s">
        <v>2</v>
      </c>
      <c r="M5" s="92"/>
      <c r="N5" s="92"/>
      <c r="O5" s="93" t="s">
        <v>3</v>
      </c>
      <c r="P5" s="93"/>
      <c r="Q5" s="93"/>
      <c r="R5" s="93"/>
      <c r="S5" s="4">
        <v>2.1036999999999999</v>
      </c>
      <c r="T5" s="92" t="s">
        <v>4</v>
      </c>
      <c r="U5" s="92"/>
      <c r="V5" s="92"/>
      <c r="W5" s="92"/>
      <c r="X5" s="94"/>
    </row>
    <row r="6" spans="1:25" ht="42" customHeight="1" thickTop="1" thickBot="1" x14ac:dyDescent="0.3">
      <c r="B6" s="62" t="s">
        <v>5</v>
      </c>
      <c r="C6" s="63"/>
      <c r="D6" s="63"/>
      <c r="E6" s="63"/>
      <c r="F6" s="63"/>
      <c r="G6" s="63"/>
      <c r="H6" s="63"/>
      <c r="I6" s="63"/>
      <c r="J6" s="5"/>
      <c r="K6" s="64" t="s">
        <v>6</v>
      </c>
      <c r="L6" s="64"/>
      <c r="M6" s="64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Y6" s="2"/>
    </row>
    <row r="7" spans="1:25" ht="42" customHeight="1" thickTop="1" thickBot="1" x14ac:dyDescent="0.35">
      <c r="A7" s="6"/>
      <c r="B7" s="67" t="s">
        <v>7</v>
      </c>
      <c r="C7" s="68"/>
      <c r="D7" s="68"/>
      <c r="E7" s="68"/>
      <c r="F7" s="68"/>
      <c r="G7" s="68"/>
      <c r="H7" s="68"/>
      <c r="I7" s="68"/>
      <c r="J7" s="69"/>
      <c r="K7" s="73" t="s">
        <v>8</v>
      </c>
      <c r="L7" s="75" t="s">
        <v>9</v>
      </c>
      <c r="M7" s="75"/>
      <c r="N7" s="75"/>
      <c r="O7" s="75"/>
      <c r="P7" s="75"/>
      <c r="Q7" s="75"/>
      <c r="R7" s="76"/>
      <c r="S7" s="77"/>
      <c r="T7" s="77"/>
      <c r="U7" s="77"/>
      <c r="V7" s="77"/>
      <c r="W7" s="77"/>
      <c r="X7" s="78"/>
    </row>
    <row r="8" spans="1:25" ht="45" customHeight="1" thickBot="1" x14ac:dyDescent="0.3">
      <c r="A8" s="7"/>
      <c r="B8" s="70"/>
      <c r="C8" s="71"/>
      <c r="D8" s="71"/>
      <c r="E8" s="71"/>
      <c r="F8" s="71"/>
      <c r="G8" s="71"/>
      <c r="H8" s="71"/>
      <c r="I8" s="71"/>
      <c r="J8" s="72"/>
      <c r="K8" s="74"/>
      <c r="L8" s="82">
        <f>U37</f>
        <v>0</v>
      </c>
      <c r="M8" s="83"/>
      <c r="N8" s="83"/>
      <c r="O8" s="83"/>
      <c r="P8" s="83"/>
      <c r="Q8" s="83"/>
      <c r="R8" s="79"/>
      <c r="S8" s="80"/>
      <c r="T8" s="80"/>
      <c r="U8" s="80"/>
      <c r="V8" s="80"/>
      <c r="W8" s="80"/>
      <c r="X8" s="81"/>
    </row>
    <row r="9" spans="1:25" ht="42.75" customHeight="1" thickTop="1" thickBot="1" x14ac:dyDescent="0.3">
      <c r="A9" s="7"/>
      <c r="B9" s="53" t="s">
        <v>10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</row>
    <row r="10" spans="1:25" ht="57" customHeight="1" thickTop="1" thickBot="1" x14ac:dyDescent="0.3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6.5" thickTop="1" thickBo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25">
      <c r="B12" s="17">
        <v>94620</v>
      </c>
      <c r="C12" s="18" t="s">
        <v>56</v>
      </c>
      <c r="D12" s="19" t="s">
        <v>34</v>
      </c>
      <c r="E12" s="19" t="s">
        <v>34</v>
      </c>
      <c r="F12" s="19"/>
      <c r="G12" s="19">
        <v>28.5</v>
      </c>
      <c r="H12" s="20">
        <v>96</v>
      </c>
      <c r="I12" s="19">
        <v>2.27</v>
      </c>
      <c r="J12" s="21">
        <f>I12*$S$5</f>
        <v>4.7753990000000002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56" t="s">
        <v>36</v>
      </c>
      <c r="X12" s="57"/>
    </row>
    <row r="13" spans="1:25" ht="35.1" customHeight="1" x14ac:dyDescent="0.25">
      <c r="B13" s="28">
        <v>97576</v>
      </c>
      <c r="C13" s="29" t="s">
        <v>57</v>
      </c>
      <c r="D13" s="30" t="s">
        <v>34</v>
      </c>
      <c r="E13" s="30" t="s">
        <v>34</v>
      </c>
      <c r="F13" s="30"/>
      <c r="G13" s="30">
        <v>31.2</v>
      </c>
      <c r="H13" s="31">
        <v>96</v>
      </c>
      <c r="I13" s="30">
        <v>3.06</v>
      </c>
      <c r="J13" s="32">
        <f t="shared" ref="J13:J36" si="0">I13*$S$5</f>
        <v>6.437322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36" si="1">SUM(K13:S13)</f>
        <v>0</v>
      </c>
      <c r="U13" s="37">
        <f t="shared" ref="U13:U36" si="2">T13*I13</f>
        <v>0</v>
      </c>
      <c r="V13" s="38">
        <f>$U13*$S$5</f>
        <v>0</v>
      </c>
      <c r="W13" s="58"/>
      <c r="X13" s="59"/>
    </row>
    <row r="14" spans="1:25" ht="35.1" customHeight="1" x14ac:dyDescent="0.25">
      <c r="B14" s="28">
        <v>63460</v>
      </c>
      <c r="C14" s="29" t="s">
        <v>58</v>
      </c>
      <c r="D14" s="30" t="s">
        <v>34</v>
      </c>
      <c r="E14" s="30" t="s">
        <v>34</v>
      </c>
      <c r="F14" s="30"/>
      <c r="G14" s="30">
        <v>14.25</v>
      </c>
      <c r="H14" s="31">
        <v>48</v>
      </c>
      <c r="I14" s="30">
        <v>2.25</v>
      </c>
      <c r="J14" s="32">
        <f t="shared" si="0"/>
        <v>4.7333249999999998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ref="V14:V36" si="3">$U14*$S$5</f>
        <v>0</v>
      </c>
      <c r="W14" s="58"/>
      <c r="X14" s="59"/>
    </row>
    <row r="15" spans="1:25" ht="35.1" customHeight="1" x14ac:dyDescent="0.25">
      <c r="B15" s="28">
        <v>71674</v>
      </c>
      <c r="C15" s="29" t="s">
        <v>59</v>
      </c>
      <c r="D15" s="30" t="s">
        <v>47</v>
      </c>
      <c r="E15" s="30" t="s">
        <v>47</v>
      </c>
      <c r="F15" s="30"/>
      <c r="G15" s="30">
        <v>30.25</v>
      </c>
      <c r="H15" s="31">
        <v>80</v>
      </c>
      <c r="I15" s="30">
        <v>3.04</v>
      </c>
      <c r="J15" s="32">
        <f t="shared" si="0"/>
        <v>6.3952479999999996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si="3"/>
        <v>0</v>
      </c>
      <c r="W15" s="58"/>
      <c r="X15" s="59"/>
    </row>
    <row r="16" spans="1:25" ht="35.1" customHeight="1" x14ac:dyDescent="0.25">
      <c r="B16" s="28">
        <v>71683</v>
      </c>
      <c r="C16" s="29" t="s">
        <v>60</v>
      </c>
      <c r="D16" s="30" t="s">
        <v>34</v>
      </c>
      <c r="E16" s="30" t="s">
        <v>47</v>
      </c>
      <c r="F16" s="30" t="s">
        <v>43</v>
      </c>
      <c r="G16" s="30">
        <v>17.23</v>
      </c>
      <c r="H16" s="31">
        <v>36</v>
      </c>
      <c r="I16" s="30">
        <v>2.25</v>
      </c>
      <c r="J16" s="32">
        <f t="shared" si="0"/>
        <v>4.7333249999999998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58"/>
      <c r="X16" s="59"/>
    </row>
    <row r="17" spans="2:24" ht="35.1" customHeight="1" x14ac:dyDescent="0.25">
      <c r="B17" s="28">
        <v>71686</v>
      </c>
      <c r="C17" s="29" t="s">
        <v>61</v>
      </c>
      <c r="D17" s="30" t="s">
        <v>34</v>
      </c>
      <c r="E17" s="30">
        <v>2.25</v>
      </c>
      <c r="F17" s="30"/>
      <c r="G17" s="30">
        <v>14.51</v>
      </c>
      <c r="H17" s="31">
        <v>36</v>
      </c>
      <c r="I17" s="30">
        <v>2.25</v>
      </c>
      <c r="J17" s="32">
        <f t="shared" si="0"/>
        <v>4.7333249999999998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58"/>
      <c r="X17" s="59"/>
    </row>
    <row r="18" spans="2:24" ht="35.1" customHeight="1" x14ac:dyDescent="0.25">
      <c r="B18" s="28">
        <v>71694</v>
      </c>
      <c r="C18" s="29" t="s">
        <v>62</v>
      </c>
      <c r="D18" s="30" t="s">
        <v>34</v>
      </c>
      <c r="E18" s="30" t="s">
        <v>47</v>
      </c>
      <c r="F18" s="30"/>
      <c r="G18" s="30">
        <v>14.17</v>
      </c>
      <c r="H18" s="31">
        <v>36</v>
      </c>
      <c r="I18" s="30">
        <v>1.69</v>
      </c>
      <c r="J18" s="32">
        <f t="shared" si="0"/>
        <v>3.5552529999999996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58"/>
      <c r="X18" s="59"/>
    </row>
    <row r="19" spans="2:24" ht="35.1" customHeight="1" x14ac:dyDescent="0.25">
      <c r="B19" s="28">
        <v>63457</v>
      </c>
      <c r="C19" s="29" t="s">
        <v>63</v>
      </c>
      <c r="D19" s="30" t="s">
        <v>34</v>
      </c>
      <c r="E19" s="30" t="s">
        <v>34</v>
      </c>
      <c r="F19" s="30"/>
      <c r="G19" s="30">
        <v>16.350000000000001</v>
      </c>
      <c r="H19" s="31" t="s">
        <v>35</v>
      </c>
      <c r="I19" s="30" t="s">
        <v>37</v>
      </c>
      <c r="J19" s="32">
        <f t="shared" si="0"/>
        <v>3.6814749999999998</v>
      </c>
      <c r="K19" s="33"/>
      <c r="L19" s="34"/>
      <c r="M19" s="34"/>
      <c r="N19" s="34"/>
      <c r="O19" s="34"/>
      <c r="P19" s="34"/>
      <c r="Q19" s="34"/>
      <c r="R19" s="34"/>
      <c r="S19" s="35"/>
      <c r="T19" s="36">
        <f t="shared" si="1"/>
        <v>0</v>
      </c>
      <c r="U19" s="37">
        <f t="shared" si="2"/>
        <v>0</v>
      </c>
      <c r="V19" s="38">
        <f t="shared" si="3"/>
        <v>0</v>
      </c>
      <c r="W19" s="58"/>
      <c r="X19" s="59"/>
    </row>
    <row r="20" spans="2:24" ht="35.1" customHeight="1" x14ac:dyDescent="0.25">
      <c r="B20" s="28">
        <v>68660</v>
      </c>
      <c r="C20" s="29" t="s">
        <v>64</v>
      </c>
      <c r="D20" s="30" t="s">
        <v>34</v>
      </c>
      <c r="E20" s="30" t="s">
        <v>34</v>
      </c>
      <c r="F20" s="30"/>
      <c r="G20" s="30">
        <v>15.6</v>
      </c>
      <c r="H20" s="31" t="s">
        <v>35</v>
      </c>
      <c r="I20" s="30" t="s">
        <v>41</v>
      </c>
      <c r="J20" s="32">
        <f t="shared" si="0"/>
        <v>1.4515529999999999</v>
      </c>
      <c r="K20" s="33"/>
      <c r="L20" s="34"/>
      <c r="M20" s="34"/>
      <c r="N20" s="34"/>
      <c r="O20" s="34"/>
      <c r="P20" s="34"/>
      <c r="Q20" s="34"/>
      <c r="R20" s="34"/>
      <c r="S20" s="35"/>
      <c r="T20" s="36">
        <f t="shared" si="1"/>
        <v>0</v>
      </c>
      <c r="U20" s="37">
        <f t="shared" si="2"/>
        <v>0</v>
      </c>
      <c r="V20" s="38">
        <f t="shared" si="3"/>
        <v>0</v>
      </c>
      <c r="W20" s="58"/>
      <c r="X20" s="59"/>
    </row>
    <row r="21" spans="2:24" ht="35.1" customHeight="1" x14ac:dyDescent="0.25">
      <c r="B21" s="28">
        <v>61273</v>
      </c>
      <c r="C21" s="29" t="s">
        <v>65</v>
      </c>
      <c r="D21" s="30" t="s">
        <v>34</v>
      </c>
      <c r="E21" s="30" t="s">
        <v>34</v>
      </c>
      <c r="F21" s="30"/>
      <c r="G21" s="30" t="s">
        <v>66</v>
      </c>
      <c r="H21" s="31" t="s">
        <v>35</v>
      </c>
      <c r="I21" s="30" t="s">
        <v>67</v>
      </c>
      <c r="J21" s="32">
        <f t="shared" si="0"/>
        <v>2.3982179999999995</v>
      </c>
      <c r="K21" s="33"/>
      <c r="L21" s="34"/>
      <c r="M21" s="34"/>
      <c r="N21" s="34"/>
      <c r="O21" s="34"/>
      <c r="P21" s="34"/>
      <c r="Q21" s="34"/>
      <c r="R21" s="34"/>
      <c r="S21" s="35"/>
      <c r="T21" s="36">
        <f t="shared" si="1"/>
        <v>0</v>
      </c>
      <c r="U21" s="37">
        <f t="shared" si="2"/>
        <v>0</v>
      </c>
      <c r="V21" s="38">
        <f t="shared" si="3"/>
        <v>0</v>
      </c>
      <c r="W21" s="58"/>
      <c r="X21" s="59"/>
    </row>
    <row r="22" spans="2:24" ht="35.1" customHeight="1" x14ac:dyDescent="0.25">
      <c r="B22" s="28">
        <v>71471</v>
      </c>
      <c r="C22" s="29" t="s">
        <v>68</v>
      </c>
      <c r="D22" s="30" t="s">
        <v>34</v>
      </c>
      <c r="E22" s="30" t="s">
        <v>34</v>
      </c>
      <c r="F22" s="30" t="s">
        <v>43</v>
      </c>
      <c r="G22" s="30">
        <v>30.25</v>
      </c>
      <c r="H22" s="31" t="s">
        <v>44</v>
      </c>
      <c r="I22" s="30" t="s">
        <v>45</v>
      </c>
      <c r="J22" s="32">
        <f t="shared" si="0"/>
        <v>6.7949509999999993</v>
      </c>
      <c r="K22" s="33"/>
      <c r="L22" s="34"/>
      <c r="M22" s="34"/>
      <c r="N22" s="34"/>
      <c r="O22" s="34"/>
      <c r="P22" s="34"/>
      <c r="Q22" s="34"/>
      <c r="R22" s="34"/>
      <c r="S22" s="35"/>
      <c r="T22" s="36">
        <f t="shared" si="1"/>
        <v>0</v>
      </c>
      <c r="U22" s="37">
        <f t="shared" si="2"/>
        <v>0</v>
      </c>
      <c r="V22" s="38">
        <f t="shared" si="3"/>
        <v>0</v>
      </c>
      <c r="W22" s="58"/>
      <c r="X22" s="59"/>
    </row>
    <row r="23" spans="2:24" ht="35.1" customHeight="1" x14ac:dyDescent="0.25">
      <c r="B23" s="28">
        <v>71667</v>
      </c>
      <c r="C23" s="29" t="s">
        <v>69</v>
      </c>
      <c r="D23" s="30" t="s">
        <v>34</v>
      </c>
      <c r="E23" s="30" t="s">
        <v>34</v>
      </c>
      <c r="F23" s="30"/>
      <c r="G23" s="30">
        <v>31.2</v>
      </c>
      <c r="H23" s="31" t="s">
        <v>42</v>
      </c>
      <c r="I23" s="30" t="s">
        <v>46</v>
      </c>
      <c r="J23" s="32">
        <f t="shared" si="0"/>
        <v>5.5958420000000002</v>
      </c>
      <c r="K23" s="33"/>
      <c r="L23" s="34"/>
      <c r="M23" s="34"/>
      <c r="N23" s="34"/>
      <c r="O23" s="34"/>
      <c r="P23" s="34"/>
      <c r="Q23" s="34"/>
      <c r="R23" s="34"/>
      <c r="S23" s="35"/>
      <c r="T23" s="36">
        <f t="shared" si="1"/>
        <v>0</v>
      </c>
      <c r="U23" s="37">
        <f t="shared" si="2"/>
        <v>0</v>
      </c>
      <c r="V23" s="38">
        <f t="shared" si="3"/>
        <v>0</v>
      </c>
      <c r="W23" s="58"/>
      <c r="X23" s="59"/>
    </row>
    <row r="24" spans="2:24" ht="35.1" customHeight="1" x14ac:dyDescent="0.25">
      <c r="B24" s="28">
        <v>71677</v>
      </c>
      <c r="C24" s="29" t="s">
        <v>70</v>
      </c>
      <c r="D24" s="30" t="s">
        <v>34</v>
      </c>
      <c r="E24" s="30" t="s">
        <v>47</v>
      </c>
      <c r="F24" s="30"/>
      <c r="G24" s="30">
        <v>26.75</v>
      </c>
      <c r="H24" s="31" t="s">
        <v>44</v>
      </c>
      <c r="I24" s="30" t="s">
        <v>48</v>
      </c>
      <c r="J24" s="32">
        <f t="shared" si="0"/>
        <v>5.8693229999999996</v>
      </c>
      <c r="K24" s="33"/>
      <c r="L24" s="34"/>
      <c r="M24" s="34"/>
      <c r="N24" s="34"/>
      <c r="O24" s="34"/>
      <c r="P24" s="34"/>
      <c r="Q24" s="34"/>
      <c r="R24" s="34"/>
      <c r="S24" s="35"/>
      <c r="T24" s="36">
        <f t="shared" si="1"/>
        <v>0</v>
      </c>
      <c r="U24" s="37">
        <f t="shared" si="2"/>
        <v>0</v>
      </c>
      <c r="V24" s="38">
        <f t="shared" si="3"/>
        <v>0</v>
      </c>
      <c r="W24" s="58"/>
      <c r="X24" s="59"/>
    </row>
    <row r="25" spans="2:24" ht="35.1" customHeight="1" x14ac:dyDescent="0.25">
      <c r="B25" s="28">
        <v>43561</v>
      </c>
      <c r="C25" s="29" t="s">
        <v>71</v>
      </c>
      <c r="D25" s="30" t="s">
        <v>34</v>
      </c>
      <c r="E25" s="30" t="s">
        <v>34</v>
      </c>
      <c r="F25" s="30"/>
      <c r="G25" s="30">
        <v>13.05</v>
      </c>
      <c r="H25" s="31">
        <v>48</v>
      </c>
      <c r="I25" s="30">
        <v>3.6</v>
      </c>
      <c r="J25" s="32">
        <f t="shared" si="0"/>
        <v>7.5733199999999998</v>
      </c>
      <c r="K25" s="33"/>
      <c r="L25" s="34"/>
      <c r="M25" s="34"/>
      <c r="N25" s="34"/>
      <c r="O25" s="34"/>
      <c r="P25" s="34"/>
      <c r="Q25" s="34"/>
      <c r="R25" s="34"/>
      <c r="S25" s="35"/>
      <c r="T25" s="36">
        <f t="shared" ref="T25" si="4">SUM(K25:S25)</f>
        <v>0</v>
      </c>
      <c r="U25" s="37">
        <f t="shared" ref="U25" si="5">T25*I25</f>
        <v>0</v>
      </c>
      <c r="V25" s="38">
        <f t="shared" si="3"/>
        <v>0</v>
      </c>
      <c r="W25" s="58"/>
      <c r="X25" s="59"/>
    </row>
    <row r="26" spans="2:24" ht="35.1" customHeight="1" x14ac:dyDescent="0.25">
      <c r="B26" s="28">
        <v>45227</v>
      </c>
      <c r="C26" s="29" t="s">
        <v>72</v>
      </c>
      <c r="D26" s="30" t="s">
        <v>34</v>
      </c>
      <c r="E26" s="30" t="s">
        <v>34</v>
      </c>
      <c r="F26" s="30"/>
      <c r="G26" s="30">
        <v>13.2</v>
      </c>
      <c r="H26" s="31">
        <v>48</v>
      </c>
      <c r="I26" s="30">
        <v>4.5</v>
      </c>
      <c r="J26" s="32">
        <f t="shared" si="0"/>
        <v>9.4666499999999996</v>
      </c>
      <c r="K26" s="33"/>
      <c r="L26" s="34"/>
      <c r="M26" s="34"/>
      <c r="N26" s="34"/>
      <c r="O26" s="34"/>
      <c r="P26" s="34"/>
      <c r="Q26" s="34"/>
      <c r="R26" s="34"/>
      <c r="S26" s="35"/>
      <c r="T26" s="36">
        <f t="shared" si="1"/>
        <v>0</v>
      </c>
      <c r="U26" s="37">
        <f t="shared" si="2"/>
        <v>0</v>
      </c>
      <c r="V26" s="38">
        <f t="shared" si="3"/>
        <v>0</v>
      </c>
      <c r="W26" s="58"/>
      <c r="X26" s="59"/>
    </row>
    <row r="27" spans="2:24" ht="35.1" customHeight="1" x14ac:dyDescent="0.25">
      <c r="B27" s="28">
        <v>64142</v>
      </c>
      <c r="C27" s="29" t="s">
        <v>73</v>
      </c>
      <c r="D27" s="30" t="s">
        <v>38</v>
      </c>
      <c r="E27" s="30" t="s">
        <v>38</v>
      </c>
      <c r="F27" s="30"/>
      <c r="G27" s="30">
        <v>18</v>
      </c>
      <c r="H27" s="31">
        <v>144</v>
      </c>
      <c r="I27" s="30">
        <v>9</v>
      </c>
      <c r="J27" s="32">
        <f t="shared" si="0"/>
        <v>18.933299999999999</v>
      </c>
      <c r="K27" s="33"/>
      <c r="L27" s="34"/>
      <c r="M27" s="34"/>
      <c r="N27" s="34"/>
      <c r="O27" s="34"/>
      <c r="P27" s="34"/>
      <c r="Q27" s="34"/>
      <c r="R27" s="34"/>
      <c r="S27" s="35"/>
      <c r="T27" s="36">
        <f t="shared" si="1"/>
        <v>0</v>
      </c>
      <c r="U27" s="37">
        <f t="shared" si="2"/>
        <v>0</v>
      </c>
      <c r="V27" s="38">
        <f t="shared" si="3"/>
        <v>0</v>
      </c>
      <c r="W27" s="58"/>
      <c r="X27" s="59"/>
    </row>
    <row r="28" spans="2:24" ht="35.1" customHeight="1" x14ac:dyDescent="0.25">
      <c r="B28" s="28">
        <v>64150</v>
      </c>
      <c r="C28" s="29" t="s">
        <v>74</v>
      </c>
      <c r="D28" s="30" t="s">
        <v>38</v>
      </c>
      <c r="E28" s="30" t="s">
        <v>38</v>
      </c>
      <c r="F28" s="30"/>
      <c r="G28" s="30">
        <v>19.43</v>
      </c>
      <c r="H28" s="31">
        <v>144</v>
      </c>
      <c r="I28" s="30">
        <v>9</v>
      </c>
      <c r="J28" s="32">
        <f t="shared" si="0"/>
        <v>18.933299999999999</v>
      </c>
      <c r="K28" s="33"/>
      <c r="L28" s="34"/>
      <c r="M28" s="34"/>
      <c r="N28" s="34"/>
      <c r="O28" s="34"/>
      <c r="P28" s="34"/>
      <c r="Q28" s="34"/>
      <c r="R28" s="34"/>
      <c r="S28" s="35"/>
      <c r="T28" s="36">
        <f t="shared" si="1"/>
        <v>0</v>
      </c>
      <c r="U28" s="37">
        <f t="shared" si="2"/>
        <v>0</v>
      </c>
      <c r="V28" s="38">
        <f t="shared" si="3"/>
        <v>0</v>
      </c>
      <c r="W28" s="58"/>
      <c r="X28" s="59"/>
    </row>
    <row r="29" spans="2:24" ht="35.1" customHeight="1" x14ac:dyDescent="0.25">
      <c r="B29" s="28">
        <v>64162</v>
      </c>
      <c r="C29" s="29" t="s">
        <v>75</v>
      </c>
      <c r="D29" s="30" t="s">
        <v>38</v>
      </c>
      <c r="E29" s="30" t="s">
        <v>38</v>
      </c>
      <c r="F29" s="30"/>
      <c r="G29" s="30">
        <v>18</v>
      </c>
      <c r="H29" s="31" t="s">
        <v>39</v>
      </c>
      <c r="I29" s="30" t="s">
        <v>40</v>
      </c>
      <c r="J29" s="32">
        <f t="shared" si="0"/>
        <v>18.933299999999999</v>
      </c>
      <c r="K29" s="33"/>
      <c r="L29" s="34"/>
      <c r="M29" s="34"/>
      <c r="N29" s="34"/>
      <c r="O29" s="34"/>
      <c r="P29" s="34"/>
      <c r="Q29" s="34"/>
      <c r="R29" s="34"/>
      <c r="S29" s="35"/>
      <c r="T29" s="36">
        <f t="shared" ref="T29:T30" si="6">SUM(K29:S29)</f>
        <v>0</v>
      </c>
      <c r="U29" s="37">
        <f t="shared" ref="U29:U30" si="7">T29*I29</f>
        <v>0</v>
      </c>
      <c r="V29" s="38">
        <f t="shared" si="3"/>
        <v>0</v>
      </c>
      <c r="W29" s="58"/>
      <c r="X29" s="59"/>
    </row>
    <row r="30" spans="2:24" ht="35.1" customHeight="1" x14ac:dyDescent="0.25">
      <c r="B30" s="28">
        <v>73342</v>
      </c>
      <c r="C30" s="29" t="s">
        <v>76</v>
      </c>
      <c r="D30" s="30" t="s">
        <v>34</v>
      </c>
      <c r="E30" s="30" t="s">
        <v>49</v>
      </c>
      <c r="F30" s="30"/>
      <c r="G30" s="30">
        <v>10.050000000000001</v>
      </c>
      <c r="H30" s="31">
        <v>48</v>
      </c>
      <c r="I30" s="30">
        <v>2.35</v>
      </c>
      <c r="J30" s="32">
        <f t="shared" si="0"/>
        <v>4.943695</v>
      </c>
      <c r="K30" s="33"/>
      <c r="L30" s="34"/>
      <c r="M30" s="34"/>
      <c r="N30" s="34"/>
      <c r="O30" s="34"/>
      <c r="P30" s="34"/>
      <c r="Q30" s="34"/>
      <c r="R30" s="34"/>
      <c r="S30" s="35"/>
      <c r="T30" s="36">
        <f t="shared" si="6"/>
        <v>0</v>
      </c>
      <c r="U30" s="37">
        <f t="shared" si="7"/>
        <v>0</v>
      </c>
      <c r="V30" s="38">
        <f t="shared" si="3"/>
        <v>0</v>
      </c>
      <c r="W30" s="58"/>
      <c r="X30" s="59"/>
    </row>
    <row r="31" spans="2:24" ht="35.1" customHeight="1" x14ac:dyDescent="0.25">
      <c r="B31" s="28">
        <v>97896</v>
      </c>
      <c r="C31" s="29" t="s">
        <v>77</v>
      </c>
      <c r="D31" s="30" t="s">
        <v>50</v>
      </c>
      <c r="E31" s="30" t="s">
        <v>50</v>
      </c>
      <c r="F31" s="30"/>
      <c r="G31" s="30">
        <v>13.5</v>
      </c>
      <c r="H31" s="31">
        <v>72</v>
      </c>
      <c r="I31" s="30">
        <v>2.16</v>
      </c>
      <c r="J31" s="32">
        <f t="shared" si="0"/>
        <v>4.5439920000000003</v>
      </c>
      <c r="K31" s="33"/>
      <c r="L31" s="34"/>
      <c r="M31" s="34"/>
      <c r="N31" s="34"/>
      <c r="O31" s="34"/>
      <c r="P31" s="34"/>
      <c r="Q31" s="34"/>
      <c r="R31" s="34"/>
      <c r="S31" s="35"/>
      <c r="T31" s="36">
        <f t="shared" si="1"/>
        <v>0</v>
      </c>
      <c r="U31" s="37">
        <f t="shared" si="2"/>
        <v>0</v>
      </c>
      <c r="V31" s="38">
        <f t="shared" si="3"/>
        <v>0</v>
      </c>
      <c r="W31" s="58"/>
      <c r="X31" s="59"/>
    </row>
    <row r="32" spans="2:24" ht="35.1" customHeight="1" x14ac:dyDescent="0.25">
      <c r="B32" s="28">
        <v>98334</v>
      </c>
      <c r="C32" s="29" t="s">
        <v>78</v>
      </c>
      <c r="D32" s="30" t="s">
        <v>38</v>
      </c>
      <c r="E32" s="30" t="s">
        <v>51</v>
      </c>
      <c r="F32" s="30"/>
      <c r="G32" s="30" t="s">
        <v>52</v>
      </c>
      <c r="H32" s="31" t="s">
        <v>53</v>
      </c>
      <c r="I32" s="30" t="s">
        <v>54</v>
      </c>
      <c r="J32" s="32">
        <f t="shared" si="0"/>
        <v>7.930949</v>
      </c>
      <c r="K32" s="33"/>
      <c r="L32" s="34"/>
      <c r="M32" s="34"/>
      <c r="N32" s="34"/>
      <c r="O32" s="34"/>
      <c r="P32" s="34"/>
      <c r="Q32" s="34"/>
      <c r="R32" s="34"/>
      <c r="S32" s="35"/>
      <c r="T32" s="36">
        <f t="shared" si="1"/>
        <v>0</v>
      </c>
      <c r="U32" s="37">
        <f t="shared" si="2"/>
        <v>0</v>
      </c>
      <c r="V32" s="38">
        <f t="shared" si="3"/>
        <v>0</v>
      </c>
      <c r="W32" s="58"/>
      <c r="X32" s="59"/>
    </row>
    <row r="33" spans="2:24" ht="35.1" customHeight="1" x14ac:dyDescent="0.25">
      <c r="B33" s="28">
        <v>98375</v>
      </c>
      <c r="C33" s="29" t="s">
        <v>79</v>
      </c>
      <c r="D33" s="30" t="s">
        <v>38</v>
      </c>
      <c r="E33" s="30" t="s">
        <v>51</v>
      </c>
      <c r="F33" s="30"/>
      <c r="G33" s="30">
        <v>28.13</v>
      </c>
      <c r="H33" s="31">
        <v>120</v>
      </c>
      <c r="I33" s="30">
        <v>4.0599999999999996</v>
      </c>
      <c r="J33" s="32">
        <f t="shared" si="0"/>
        <v>8.5410219999999981</v>
      </c>
      <c r="K33" s="33"/>
      <c r="L33" s="34"/>
      <c r="M33" s="34"/>
      <c r="N33" s="34"/>
      <c r="O33" s="34"/>
      <c r="P33" s="34"/>
      <c r="Q33" s="34"/>
      <c r="R33" s="34"/>
      <c r="S33" s="35"/>
      <c r="T33" s="36">
        <f t="shared" si="1"/>
        <v>0</v>
      </c>
      <c r="U33" s="37">
        <f t="shared" si="2"/>
        <v>0</v>
      </c>
      <c r="V33" s="38">
        <f t="shared" si="3"/>
        <v>0</v>
      </c>
      <c r="W33" s="58"/>
      <c r="X33" s="59"/>
    </row>
    <row r="34" spans="2:24" ht="35.1" customHeight="1" x14ac:dyDescent="0.25">
      <c r="B34" s="28">
        <v>99750</v>
      </c>
      <c r="C34" s="29" t="s">
        <v>80</v>
      </c>
      <c r="D34" s="30" t="s">
        <v>34</v>
      </c>
      <c r="E34" s="30" t="s">
        <v>34</v>
      </c>
      <c r="F34" s="30"/>
      <c r="G34" s="30">
        <v>19.13</v>
      </c>
      <c r="H34" s="31">
        <v>60</v>
      </c>
      <c r="I34" s="30">
        <v>6.97</v>
      </c>
      <c r="J34" s="32">
        <f t="shared" si="0"/>
        <v>14.662788999999998</v>
      </c>
      <c r="K34" s="33"/>
      <c r="L34" s="34"/>
      <c r="M34" s="34"/>
      <c r="N34" s="34"/>
      <c r="O34" s="34"/>
      <c r="P34" s="34"/>
      <c r="Q34" s="34"/>
      <c r="R34" s="34"/>
      <c r="S34" s="35"/>
      <c r="T34" s="36">
        <f t="shared" si="1"/>
        <v>0</v>
      </c>
      <c r="U34" s="37">
        <f t="shared" si="2"/>
        <v>0</v>
      </c>
      <c r="V34" s="38">
        <f t="shared" si="3"/>
        <v>0</v>
      </c>
      <c r="W34" s="58"/>
      <c r="X34" s="59"/>
    </row>
    <row r="35" spans="2:24" ht="35.1" customHeight="1" x14ac:dyDescent="0.25">
      <c r="B35" s="28">
        <v>99760</v>
      </c>
      <c r="C35" s="29" t="s">
        <v>81</v>
      </c>
      <c r="D35" s="30" t="s">
        <v>34</v>
      </c>
      <c r="E35" s="30" t="s">
        <v>34</v>
      </c>
      <c r="F35" s="30"/>
      <c r="G35" s="30">
        <v>21.56</v>
      </c>
      <c r="H35" s="31">
        <v>60</v>
      </c>
      <c r="I35" s="30">
        <v>2.29</v>
      </c>
      <c r="J35" s="32">
        <f t="shared" si="0"/>
        <v>4.8174729999999997</v>
      </c>
      <c r="K35" s="33"/>
      <c r="L35" s="34"/>
      <c r="M35" s="34"/>
      <c r="N35" s="34"/>
      <c r="O35" s="34"/>
      <c r="P35" s="34"/>
      <c r="Q35" s="34"/>
      <c r="R35" s="34"/>
      <c r="S35" s="35"/>
      <c r="T35" s="36">
        <f t="shared" si="1"/>
        <v>0</v>
      </c>
      <c r="U35" s="37">
        <f t="shared" si="2"/>
        <v>0</v>
      </c>
      <c r="V35" s="38">
        <f t="shared" si="3"/>
        <v>0</v>
      </c>
      <c r="W35" s="58"/>
      <c r="X35" s="59"/>
    </row>
    <row r="36" spans="2:24" ht="35.1" customHeight="1" thickBot="1" x14ac:dyDescent="0.3">
      <c r="B36" s="39">
        <v>99770</v>
      </c>
      <c r="C36" s="40" t="s">
        <v>82</v>
      </c>
      <c r="D36" s="41" t="s">
        <v>34</v>
      </c>
      <c r="E36" s="41" t="s">
        <v>34</v>
      </c>
      <c r="F36" s="41"/>
      <c r="G36" s="41">
        <v>21.56</v>
      </c>
      <c r="H36" s="42">
        <v>60</v>
      </c>
      <c r="I36" s="41">
        <v>2.98</v>
      </c>
      <c r="J36" s="43">
        <f t="shared" si="0"/>
        <v>6.2690259999999993</v>
      </c>
      <c r="K36" s="44"/>
      <c r="L36" s="45"/>
      <c r="M36" s="45"/>
      <c r="N36" s="45"/>
      <c r="O36" s="45"/>
      <c r="P36" s="45"/>
      <c r="Q36" s="45"/>
      <c r="R36" s="45"/>
      <c r="S36" s="46"/>
      <c r="T36" s="47">
        <f t="shared" si="1"/>
        <v>0</v>
      </c>
      <c r="U36" s="48">
        <f t="shared" si="2"/>
        <v>0</v>
      </c>
      <c r="V36" s="49">
        <f t="shared" si="3"/>
        <v>0</v>
      </c>
      <c r="W36" s="60"/>
      <c r="X36" s="61"/>
    </row>
    <row r="37" spans="2:24" ht="58.5" customHeight="1" thickTop="1" thickBot="1" x14ac:dyDescent="0.3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 t="s">
        <v>55</v>
      </c>
      <c r="U37" s="52">
        <f>SUM(U12:U36)</f>
        <v>0</v>
      </c>
      <c r="V37" s="50"/>
      <c r="W37" s="50"/>
      <c r="X37" s="50"/>
    </row>
    <row r="38" spans="2:24" ht="15.75" thickTop="1" x14ac:dyDescent="0.25"/>
  </sheetData>
  <sheetProtection algorithmName="SHA-512" hashValue="lSNbOwdyNoc7Gk5to8sAuLQfZg1Nnvo9PtRphplKNVN3p/APgbJvFesxnBBmHjhQcWfhj3JuVZzFdmH76TKasw==" saltValue="lKp2HtZMhtzIj/6RxUyCig==" spinCount="100000" sheet="1" selectLockedCells="1"/>
  <mergeCells count="22">
    <mergeCell ref="B1:P1"/>
    <mergeCell ref="Q1:X2"/>
    <mergeCell ref="B2:C2"/>
    <mergeCell ref="D2:J2"/>
    <mergeCell ref="K2:M2"/>
    <mergeCell ref="N2:P2"/>
    <mergeCell ref="B3:X3"/>
    <mergeCell ref="B4:X4"/>
    <mergeCell ref="B5:J5"/>
    <mergeCell ref="L5:N5"/>
    <mergeCell ref="O5:R5"/>
    <mergeCell ref="T5:X5"/>
    <mergeCell ref="B9:X9"/>
    <mergeCell ref="W12:X36"/>
    <mergeCell ref="B6:I6"/>
    <mergeCell ref="K6:M6"/>
    <mergeCell ref="N6:X6"/>
    <mergeCell ref="B7:J8"/>
    <mergeCell ref="K7:K8"/>
    <mergeCell ref="L7:Q7"/>
    <mergeCell ref="R7:X8"/>
    <mergeCell ref="L8:Q8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rintOptions horizontalCentered="1"/>
  <pageMargins left="0.25" right="0.25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Los Cabos NOI Calculator</vt:lpstr>
      <vt:lpstr>'Los Cabos NOI Calculator'!Print_Area</vt:lpstr>
      <vt:lpstr>'Los Cabos NOI Calculator'!Print_Titles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2023-11-30T17:22:50Z</dcterms:created>
  <dcterms:modified xsi:type="dcterms:W3CDTF">2023-12-20T14:09:34Z</dcterms:modified>
</cp:coreProperties>
</file>