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2"/>
  <workbookPr/>
  <mc:AlternateContent xmlns:mc="http://schemas.openxmlformats.org/markup-compatibility/2006">
    <mc:Choice Requires="x15">
      <x15ac:absPath xmlns:x15ac="http://schemas.microsoft.com/office/spreadsheetml/2010/11/ac" url="Q:\fo\DESE-FNS\Donated Foods\Processing Packets\SY 24-25 Processing Packet\Commodity Packet Planning and Templates\Packet Responses from Vendors\010 Commodity Calculators\"/>
    </mc:Choice>
  </mc:AlternateContent>
  <xr:revisionPtr revIDLastSave="0" documentId="8_{AC183940-D7AA-49AD-B3E5-87A0D57EBD4B}" xr6:coauthVersionLast="36" xr6:coauthVersionMax="36" xr10:uidLastSave="{00000000-0000-0000-0000-000000000000}"/>
  <bookViews>
    <workbookView xWindow="0" yWindow="0" windowWidth="20520" windowHeight="9435" xr2:uid="{00000000-000D-0000-FFFF-FFFF00000000}"/>
  </bookViews>
  <sheets>
    <sheet name="110244 Unfrozen Mozz" sheetId="1" r:id="rId1"/>
  </sheets>
  <definedNames>
    <definedName name="_xlnm.Print_Area" localSheetId="0">'110244 Unfrozen Mozz'!$A$1:$AA$42</definedName>
    <definedName name="_xlnm.Print_Titles" localSheetId="0">'110244 Unfrozen Mozz'!$1:$11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8" i="1" l="1"/>
  <c r="N28" i="1" s="1"/>
  <c r="R28" i="1" s="1"/>
  <c r="J25" i="1"/>
  <c r="N25" i="1" s="1"/>
  <c r="R25" i="1" s="1"/>
  <c r="J20" i="1"/>
  <c r="N20" i="1" s="1"/>
  <c r="R20" i="1" s="1"/>
  <c r="J21" i="1"/>
  <c r="N21" i="1" s="1"/>
  <c r="R21" i="1" s="1"/>
  <c r="J16" i="1"/>
  <c r="N16" i="1" s="1"/>
  <c r="R16" i="1" s="1"/>
  <c r="J24" i="1"/>
  <c r="N24" i="1" s="1"/>
  <c r="R24" i="1" s="1"/>
  <c r="J23" i="1"/>
  <c r="N23" i="1" s="1"/>
  <c r="R23" i="1" s="1"/>
  <c r="J22" i="1"/>
  <c r="N22" i="1" s="1"/>
  <c r="R22" i="1" s="1"/>
  <c r="J18" i="1"/>
  <c r="N18" i="1" s="1"/>
  <c r="R18" i="1" s="1"/>
  <c r="J17" i="1"/>
  <c r="N17" i="1" s="1"/>
  <c r="R17" i="1" s="1"/>
  <c r="J15" i="1"/>
  <c r="N15" i="1" s="1"/>
  <c r="R15" i="1" s="1"/>
  <c r="J14" i="1"/>
  <c r="N14" i="1" s="1"/>
  <c r="R14" i="1" s="1"/>
  <c r="J19" i="1"/>
  <c r="N19" i="1" s="1"/>
  <c r="R19" i="1" s="1"/>
  <c r="R30" i="1" l="1"/>
</calcChain>
</file>

<file path=xl/sharedStrings.xml><?xml version="1.0" encoding="utf-8"?>
<sst xmlns="http://schemas.openxmlformats.org/spreadsheetml/2006/main" count="102" uniqueCount="89">
  <si>
    <t>S&amp;F Foods, Inc.</t>
  </si>
  <si>
    <t>MEAL PATTERN</t>
  </si>
  <si>
    <t>A</t>
  </si>
  <si>
    <t>B</t>
  </si>
  <si>
    <t>C</t>
  </si>
  <si>
    <t xml:space="preserve">D </t>
  </si>
  <si>
    <t>E</t>
  </si>
  <si>
    <t>F</t>
  </si>
  <si>
    <t>G</t>
  </si>
  <si>
    <t>Item #</t>
  </si>
  <si>
    <t>Item Description</t>
  </si>
  <si>
    <t>Serving Size(oz.)</t>
  </si>
  <si>
    <t>M/MA   Oz Eq   Veg     Grain</t>
  </si>
  <si>
    <t>Finished Case Net Weight</t>
  </si>
  <si>
    <t>Number of Servings Per Menu</t>
  </si>
  <si>
    <t>/</t>
  </si>
  <si>
    <t>Servings Per Case</t>
  </si>
  <si>
    <t>=</t>
  </si>
  <si>
    <t>Number of Cases Per Menu</t>
  </si>
  <si>
    <t>x</t>
  </si>
  <si>
    <t>Number of Menus per School Year</t>
  </si>
  <si>
    <t>Number of Cases for School Year</t>
  </si>
  <si>
    <t>Pounds of DF Per Case</t>
  </si>
  <si>
    <t>Total Pounds of  DF Needed</t>
  </si>
  <si>
    <t>DF Value Per Case</t>
  </si>
  <si>
    <t>Pepperoni Pizza Breadsticks</t>
  </si>
  <si>
    <t xml:space="preserve">    2     2       1/8c</t>
  </si>
  <si>
    <t>128MC</t>
  </si>
  <si>
    <t>Apple Cinnamon Toast, IW</t>
  </si>
  <si>
    <t>2 Bread/Grains</t>
  </si>
  <si>
    <t>137MC</t>
  </si>
  <si>
    <t>151BC</t>
  </si>
  <si>
    <t>Cheezy Breadsicks</t>
  </si>
  <si>
    <t xml:space="preserve">    2     2            </t>
  </si>
  <si>
    <t>Pepperoni Split Calzone, Bulk</t>
  </si>
  <si>
    <t>Split Top Ham &amp; Cheese Stuffer</t>
  </si>
  <si>
    <t>212BC</t>
  </si>
  <si>
    <t>Meat Lovers Stromboli</t>
  </si>
  <si>
    <t xml:space="preserve">    2     2       </t>
  </si>
  <si>
    <t>9074BC</t>
  </si>
  <si>
    <t>Mini Cheese Calzone</t>
  </si>
  <si>
    <t>Mini Pepperoni Calzone</t>
  </si>
  <si>
    <t>1500M</t>
  </si>
  <si>
    <t>Gluten-Free Pepperoni Pizza Stuffer, IW</t>
  </si>
  <si>
    <t xml:space="preserve">IW </t>
  </si>
  <si>
    <t>Individually Mylar Wrapped</t>
  </si>
  <si>
    <t>Grand Total (pounds):</t>
  </si>
  <si>
    <t>School District:</t>
  </si>
  <si>
    <t>RA #:</t>
  </si>
  <si>
    <t xml:space="preserve">     If you have any questions, please contact:</t>
  </si>
  <si>
    <t>Contact:</t>
  </si>
  <si>
    <t xml:space="preserve">Rep:  </t>
  </si>
  <si>
    <t>John Cather</t>
  </si>
  <si>
    <t>E-Mail Address:</t>
  </si>
  <si>
    <t xml:space="preserve">Email:  </t>
  </si>
  <si>
    <t>jcather@sffoodsinc.com</t>
  </si>
  <si>
    <t>Address:</t>
  </si>
  <si>
    <t xml:space="preserve">Office:  </t>
  </si>
  <si>
    <t>City/State/ Zip:</t>
  </si>
  <si>
    <t xml:space="preserve">Cell:  </t>
  </si>
  <si>
    <t>(517) 927-7904</t>
  </si>
  <si>
    <t>Phone:</t>
  </si>
  <si>
    <t xml:space="preserve">Web:  </t>
  </si>
  <si>
    <t>www.sffoodsinc.com</t>
  </si>
  <si>
    <t>Fax:</t>
  </si>
  <si>
    <t>Distributor:</t>
  </si>
  <si>
    <t>087BC / 089MC</t>
  </si>
  <si>
    <t xml:space="preserve">110244 Mozzarella </t>
  </si>
  <si>
    <t xml:space="preserve">211BC </t>
  </si>
  <si>
    <t xml:space="preserve">208BC </t>
  </si>
  <si>
    <t xml:space="preserve">5192BC </t>
  </si>
  <si>
    <t>Breakfast Ham &amp; Cheese, IW</t>
  </si>
  <si>
    <t>Cheese &amp; Sauce Calzone, Bulk</t>
  </si>
  <si>
    <t>088BC</t>
  </si>
  <si>
    <t>Cheese Pizza Breadsticks, Bulk</t>
  </si>
  <si>
    <t>9073BC</t>
  </si>
  <si>
    <t>(734) 725-1600</t>
  </si>
  <si>
    <t>$2.0065/lb</t>
  </si>
  <si>
    <t>091BC</t>
  </si>
  <si>
    <t>Turkey Ham &amp; Cheese Breadsticks</t>
  </si>
  <si>
    <t>900MC</t>
  </si>
  <si>
    <t xml:space="preserve">Gluten-Free Cheese and Sauce Pizza Stuffer, IW </t>
  </si>
  <si>
    <t>SY 2024-2025</t>
  </si>
  <si>
    <t>9075BC</t>
  </si>
  <si>
    <t>Buffalo Style Cheese Bites</t>
  </si>
  <si>
    <t xml:space="preserve">    2      2        </t>
  </si>
  <si>
    <t>Grilled Cheese Bites</t>
  </si>
  <si>
    <t>9077BC</t>
  </si>
  <si>
    <t xml:space="preserve">   2      2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</si>
</sst>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44" formatCode="_(&quot;$&quot;* #,##0.00_);_(&quot;$&quot;* \(#,##0.00\);_(&quot;$&quot;* &quot;-&quot;??_);_(@_)"/>
  </numFmts>
  <fonts count="16" x14ac:knownFonts="1">
    <font>
      <sz val="10"/>
      <name val="Arial"/>
    </font>
    <font>
      <sz val="10"/>
      <name val="Arial"/>
      <family val="2"/>
    </font>
    <font>
      <b/>
      <sz val="2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sz val="10"/>
      <name val="Times New Roman"/>
      <family val="1"/>
    </font>
    <font>
      <sz val="11"/>
      <name val="Arial"/>
      <family val="2"/>
    </font>
    <font>
      <i/>
      <sz val="11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u/>
      <sz val="11"/>
      <color indexed="12"/>
      <name val="Arial"/>
      <family val="2"/>
    </font>
    <font>
      <sz val="16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</cellStyleXfs>
  <cellXfs count="156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left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right"/>
    </xf>
    <xf numFmtId="44" fontId="0" fillId="0" borderId="0" xfId="1" applyFont="1"/>
    <xf numFmtId="0" fontId="8" fillId="0" borderId="0" xfId="0" applyFont="1"/>
    <xf numFmtId="44" fontId="9" fillId="0" borderId="0" xfId="1" applyFont="1" applyAlignment="1">
      <alignment horizontal="right"/>
    </xf>
    <xf numFmtId="0" fontId="0" fillId="2" borderId="2" xfId="0" applyFill="1" applyBorder="1"/>
    <xf numFmtId="2" fontId="0" fillId="0" borderId="3" xfId="0" applyNumberForma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2" borderId="3" xfId="0" applyFill="1" applyBorder="1" applyAlignment="1">
      <alignment horizontal="center" wrapText="1"/>
    </xf>
    <xf numFmtId="1" fontId="0" fillId="0" borderId="3" xfId="0" applyNumberFormat="1" applyBorder="1" applyAlignment="1">
      <alignment horizontal="center" wrapText="1"/>
    </xf>
    <xf numFmtId="1" fontId="0" fillId="2" borderId="3" xfId="1" applyNumberFormat="1" applyFont="1" applyFill="1" applyBorder="1" applyAlignment="1">
      <alignment horizontal="center" wrapText="1"/>
    </xf>
    <xf numFmtId="44" fontId="0" fillId="0" borderId="3" xfId="1" applyFont="1" applyBorder="1" applyAlignment="1">
      <alignment horizontal="center" wrapText="1"/>
    </xf>
    <xf numFmtId="0" fontId="10" fillId="0" borderId="0" xfId="0" applyFont="1" applyAlignment="1">
      <alignment horizontal="left"/>
    </xf>
    <xf numFmtId="0" fontId="0" fillId="0" borderId="4" xfId="0" applyBorder="1" applyAlignment="1">
      <alignment horizontal="center" wrapText="1"/>
    </xf>
    <xf numFmtId="1" fontId="0" fillId="0" borderId="4" xfId="0" applyNumberFormat="1" applyBorder="1" applyAlignment="1">
      <alignment horizontal="center" wrapText="1"/>
    </xf>
    <xf numFmtId="44" fontId="0" fillId="0" borderId="4" xfId="1" applyFont="1" applyBorder="1" applyAlignment="1">
      <alignment horizontal="center" wrapText="1"/>
    </xf>
    <xf numFmtId="0" fontId="0" fillId="2" borderId="4" xfId="0" applyFill="1" applyBorder="1" applyAlignment="1">
      <alignment horizontal="center" wrapText="1"/>
    </xf>
    <xf numFmtId="2" fontId="0" fillId="0" borderId="4" xfId="0" applyNumberForma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5" fillId="0" borderId="4" xfId="0" applyFont="1" applyBorder="1" applyAlignment="1">
      <alignment horizontal="left" wrapText="1"/>
    </xf>
    <xf numFmtId="2" fontId="5" fillId="0" borderId="3" xfId="0" applyNumberFormat="1" applyFont="1" applyBorder="1"/>
    <xf numFmtId="0" fontId="5" fillId="0" borderId="4" xfId="0" applyFont="1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2" borderId="6" xfId="0" applyFill="1" applyBorder="1" applyAlignment="1">
      <alignment horizontal="center" wrapText="1"/>
    </xf>
    <xf numFmtId="1" fontId="0" fillId="0" borderId="6" xfId="0" applyNumberFormat="1" applyBorder="1" applyAlignment="1">
      <alignment horizontal="center" wrapText="1"/>
    </xf>
    <xf numFmtId="0" fontId="0" fillId="0" borderId="3" xfId="0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5" fillId="0" borderId="4" xfId="0" applyFont="1" applyBorder="1" applyAlignment="1">
      <alignment horizontal="right" wrapText="1"/>
    </xf>
    <xf numFmtId="0" fontId="5" fillId="0" borderId="3" xfId="0" applyFont="1" applyBorder="1" applyAlignment="1">
      <alignment horizontal="left" wrapText="1"/>
    </xf>
    <xf numFmtId="2" fontId="0" fillId="0" borderId="3" xfId="0" applyNumberFormat="1" applyBorder="1" applyAlignment="1">
      <alignment horizontal="center" wrapText="1"/>
    </xf>
    <xf numFmtId="2" fontId="0" fillId="0" borderId="6" xfId="0" applyNumberFormat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44" fontId="0" fillId="0" borderId="3" xfId="1" applyFont="1" applyBorder="1" applyAlignment="1">
      <alignment horizontal="center" vertical="center" wrapText="1"/>
    </xf>
    <xf numFmtId="2" fontId="5" fillId="0" borderId="7" xfId="0" applyNumberFormat="1" applyFont="1" applyBorder="1" applyAlignment="1">
      <alignment wrapText="1"/>
    </xf>
    <xf numFmtId="2" fontId="0" fillId="0" borderId="0" xfId="0" applyNumberFormat="1"/>
    <xf numFmtId="2" fontId="0" fillId="0" borderId="1" xfId="0" applyNumberFormat="1" applyBorder="1" applyAlignment="1">
      <alignment horizontal="center"/>
    </xf>
    <xf numFmtId="2" fontId="0" fillId="2" borderId="8" xfId="0" applyNumberFormat="1" applyFill="1" applyBorder="1"/>
    <xf numFmtId="2" fontId="0" fillId="0" borderId="9" xfId="0" applyNumberFormat="1" applyBorder="1" applyAlignment="1">
      <alignment horizontal="center" wrapText="1"/>
    </xf>
    <xf numFmtId="2" fontId="0" fillId="0" borderId="10" xfId="0" applyNumberFormat="1" applyBorder="1" applyAlignment="1">
      <alignment horizontal="center" wrapText="1"/>
    </xf>
    <xf numFmtId="2" fontId="0" fillId="0" borderId="11" xfId="0" applyNumberFormat="1" applyBorder="1" applyAlignment="1">
      <alignment horizontal="center" wrapText="1"/>
    </xf>
    <xf numFmtId="0" fontId="0" fillId="0" borderId="12" xfId="0" applyBorder="1" applyAlignment="1">
      <alignment horizontal="center" vertical="center" wrapText="1"/>
    </xf>
    <xf numFmtId="44" fontId="0" fillId="0" borderId="13" xfId="1" applyFont="1" applyBorder="1" applyAlignment="1">
      <alignment horizontal="center" wrapText="1"/>
    </xf>
    <xf numFmtId="0" fontId="0" fillId="0" borderId="14" xfId="0" applyBorder="1"/>
    <xf numFmtId="0" fontId="0" fillId="0" borderId="15" xfId="0" applyBorder="1"/>
    <xf numFmtId="0" fontId="0" fillId="0" borderId="2" xfId="0" applyBorder="1"/>
    <xf numFmtId="0" fontId="0" fillId="0" borderId="16" xfId="0" applyBorder="1"/>
    <xf numFmtId="14" fontId="9" fillId="0" borderId="0" xfId="0" applyNumberFormat="1" applyFont="1" applyAlignment="1">
      <alignment horizontal="left"/>
    </xf>
    <xf numFmtId="0" fontId="13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44" fontId="0" fillId="0" borderId="2" xfId="1" applyFont="1" applyBorder="1"/>
    <xf numFmtId="2" fontId="0" fillId="0" borderId="2" xfId="0" applyNumberFormat="1" applyBorder="1"/>
    <xf numFmtId="0" fontId="5" fillId="0" borderId="12" xfId="0" applyFont="1" applyBorder="1" applyAlignment="1">
      <alignment horizontal="center"/>
    </xf>
    <xf numFmtId="0" fontId="5" fillId="0" borderId="6" xfId="0" applyFont="1" applyBorder="1" applyAlignment="1">
      <alignment horizontal="left" wrapText="1"/>
    </xf>
    <xf numFmtId="2" fontId="5" fillId="0" borderId="17" xfId="0" applyNumberFormat="1" applyFont="1" applyBorder="1" applyAlignment="1">
      <alignment wrapText="1"/>
    </xf>
    <xf numFmtId="0" fontId="0" fillId="0" borderId="6" xfId="0" applyBorder="1" applyAlignment="1">
      <alignment horizontal="center" vertical="center" wrapText="1"/>
    </xf>
    <xf numFmtId="44" fontId="0" fillId="0" borderId="6" xfId="1" applyFont="1" applyBorder="1" applyAlignment="1">
      <alignment horizontal="center" vertical="center" wrapText="1"/>
    </xf>
    <xf numFmtId="2" fontId="0" fillId="0" borderId="6" xfId="0" applyNumberFormat="1" applyBorder="1" applyAlignment="1">
      <alignment horizontal="center"/>
    </xf>
    <xf numFmtId="44" fontId="0" fillId="0" borderId="18" xfId="1" applyFont="1" applyBorder="1" applyAlignment="1">
      <alignment horizontal="center" wrapText="1"/>
    </xf>
    <xf numFmtId="0" fontId="0" fillId="0" borderId="4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2" fontId="5" fillId="0" borderId="20" xfId="0" applyNumberFormat="1" applyFont="1" applyBorder="1" applyAlignment="1">
      <alignment wrapText="1"/>
    </xf>
    <xf numFmtId="0" fontId="5" fillId="0" borderId="21" xfId="0" applyFont="1" applyBorder="1" applyAlignment="1">
      <alignment horizontal="left" wrapText="1"/>
    </xf>
    <xf numFmtId="2" fontId="0" fillId="0" borderId="21" xfId="0" applyNumberFormat="1" applyBorder="1" applyAlignment="1">
      <alignment horizontal="center" wrapText="1"/>
    </xf>
    <xf numFmtId="0" fontId="0" fillId="2" borderId="21" xfId="0" applyFill="1" applyBorder="1" applyAlignment="1">
      <alignment horizontal="center" wrapText="1"/>
    </xf>
    <xf numFmtId="0" fontId="0" fillId="0" borderId="21" xfId="0" applyBorder="1" applyAlignment="1">
      <alignment horizontal="center" vertical="center" wrapText="1"/>
    </xf>
    <xf numFmtId="0" fontId="0" fillId="0" borderId="21" xfId="0" applyBorder="1" applyAlignment="1">
      <alignment horizontal="center" wrapText="1"/>
    </xf>
    <xf numFmtId="1" fontId="0" fillId="0" borderId="21" xfId="0" applyNumberFormat="1" applyBorder="1" applyAlignment="1">
      <alignment horizontal="center" wrapText="1"/>
    </xf>
    <xf numFmtId="44" fontId="0" fillId="0" borderId="21" xfId="1" applyFont="1" applyBorder="1" applyAlignment="1">
      <alignment horizontal="center" vertical="center" wrapText="1"/>
    </xf>
    <xf numFmtId="2" fontId="0" fillId="0" borderId="21" xfId="0" applyNumberFormat="1" applyBorder="1" applyAlignment="1">
      <alignment horizontal="center"/>
    </xf>
    <xf numFmtId="2" fontId="0" fillId="0" borderId="22" xfId="0" applyNumberFormat="1" applyBorder="1" applyAlignment="1">
      <alignment horizontal="center" wrapText="1"/>
    </xf>
    <xf numFmtId="44" fontId="0" fillId="0" borderId="23" xfId="1" applyFont="1" applyBorder="1" applyAlignment="1">
      <alignment horizontal="center" wrapText="1"/>
    </xf>
    <xf numFmtId="2" fontId="5" fillId="0" borderId="12" xfId="0" applyNumberFormat="1" applyFont="1" applyBorder="1"/>
    <xf numFmtId="0" fontId="5" fillId="0" borderId="12" xfId="0" applyFont="1" applyBorder="1" applyAlignment="1">
      <alignment horizontal="left" wrapText="1"/>
    </xf>
    <xf numFmtId="2" fontId="0" fillId="0" borderId="12" xfId="0" applyNumberFormat="1" applyBorder="1" applyAlignment="1">
      <alignment horizontal="center" wrapText="1"/>
    </xf>
    <xf numFmtId="0" fontId="0" fillId="2" borderId="12" xfId="0" applyFill="1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1" fontId="0" fillId="0" borderId="12" xfId="0" applyNumberFormat="1" applyBorder="1" applyAlignment="1">
      <alignment horizontal="center" wrapText="1"/>
    </xf>
    <xf numFmtId="1" fontId="0" fillId="2" borderId="12" xfId="1" applyNumberFormat="1" applyFont="1" applyFill="1" applyBorder="1" applyAlignment="1">
      <alignment horizontal="center" wrapText="1"/>
    </xf>
    <xf numFmtId="44" fontId="0" fillId="0" borderId="12" xfId="1" applyFont="1" applyBorder="1" applyAlignment="1">
      <alignment horizontal="center" wrapText="1"/>
    </xf>
    <xf numFmtId="2" fontId="0" fillId="0" borderId="12" xfId="0" applyNumberFormat="1" applyBorder="1" applyAlignment="1">
      <alignment horizontal="center"/>
    </xf>
    <xf numFmtId="2" fontId="0" fillId="0" borderId="24" xfId="0" applyNumberFormat="1" applyBorder="1" applyAlignment="1">
      <alignment horizontal="center" wrapText="1"/>
    </xf>
    <xf numFmtId="44" fontId="0" fillId="0" borderId="25" xfId="1" applyFont="1" applyBorder="1" applyAlignment="1">
      <alignment horizontal="center" wrapText="1"/>
    </xf>
    <xf numFmtId="0" fontId="9" fillId="0" borderId="26" xfId="0" applyFont="1" applyBorder="1" applyAlignment="1">
      <alignment horizontal="center" wrapText="1"/>
    </xf>
    <xf numFmtId="0" fontId="9" fillId="0" borderId="21" xfId="0" applyFont="1" applyBorder="1" applyAlignment="1">
      <alignment wrapText="1"/>
    </xf>
    <xf numFmtId="0" fontId="9" fillId="0" borderId="27" xfId="0" applyFont="1" applyBorder="1" applyAlignment="1">
      <alignment horizontal="center" wrapText="1"/>
    </xf>
    <xf numFmtId="0" fontId="9" fillId="0" borderId="3" xfId="0" applyFont="1" applyBorder="1" applyAlignment="1">
      <alignment wrapText="1"/>
    </xf>
    <xf numFmtId="0" fontId="9" fillId="0" borderId="28" xfId="0" applyFont="1" applyBorder="1" applyAlignment="1">
      <alignment horizontal="center" wrapText="1"/>
    </xf>
    <xf numFmtId="0" fontId="9" fillId="0" borderId="6" xfId="0" applyFont="1" applyBorder="1" applyAlignment="1">
      <alignment wrapText="1"/>
    </xf>
    <xf numFmtId="0" fontId="9" fillId="0" borderId="27" xfId="0" applyFont="1" applyBorder="1" applyAlignment="1">
      <alignment horizontal="center"/>
    </xf>
    <xf numFmtId="0" fontId="9" fillId="0" borderId="9" xfId="0" applyFont="1" applyBorder="1"/>
    <xf numFmtId="0" fontId="9" fillId="0" borderId="29" xfId="0" applyFont="1" applyBorder="1" applyAlignment="1">
      <alignment horizontal="center"/>
    </xf>
    <xf numFmtId="0" fontId="9" fillId="0" borderId="24" xfId="0" applyFont="1" applyBorder="1"/>
    <xf numFmtId="2" fontId="0" fillId="0" borderId="30" xfId="0" applyNumberFormat="1" applyBorder="1" applyAlignment="1">
      <alignment horizontal="center"/>
    </xf>
    <xf numFmtId="0" fontId="11" fillId="0" borderId="31" xfId="0" applyFont="1" applyBorder="1"/>
    <xf numFmtId="0" fontId="11" fillId="0" borderId="32" xfId="0" applyFont="1" applyBorder="1"/>
    <xf numFmtId="0" fontId="15" fillId="0" borderId="32" xfId="0" applyFont="1" applyBorder="1"/>
    <xf numFmtId="0" fontId="11" fillId="0" borderId="33" xfId="0" applyFont="1" applyBorder="1"/>
    <xf numFmtId="0" fontId="11" fillId="0" borderId="0" xfId="0" applyFont="1"/>
    <xf numFmtId="0" fontId="15" fillId="0" borderId="0" xfId="0" applyFont="1"/>
    <xf numFmtId="0" fontId="11" fillId="0" borderId="34" xfId="0" applyFont="1" applyBorder="1"/>
    <xf numFmtId="0" fontId="11" fillId="0" borderId="2" xfId="0" applyFont="1" applyBorder="1"/>
    <xf numFmtId="44" fontId="15" fillId="0" borderId="2" xfId="1" applyFont="1" applyBorder="1"/>
    <xf numFmtId="2" fontId="15" fillId="0" borderId="0" xfId="0" applyNumberFormat="1" applyFont="1"/>
    <xf numFmtId="2" fontId="15" fillId="0" borderId="32" xfId="0" applyNumberFormat="1" applyFont="1" applyBorder="1"/>
    <xf numFmtId="2" fontId="15" fillId="0" borderId="2" xfId="0" applyNumberFormat="1" applyFont="1" applyBorder="1"/>
    <xf numFmtId="0" fontId="9" fillId="0" borderId="33" xfId="0" applyFont="1" applyBorder="1" applyAlignment="1">
      <alignment horizontal="right"/>
    </xf>
    <xf numFmtId="0" fontId="9" fillId="0" borderId="15" xfId="0" applyFont="1" applyBorder="1" applyAlignment="1">
      <alignment horizontal="left"/>
    </xf>
    <xf numFmtId="0" fontId="9" fillId="0" borderId="34" xfId="0" applyFont="1" applyBorder="1" applyAlignment="1">
      <alignment horizontal="right"/>
    </xf>
    <xf numFmtId="0" fontId="7" fillId="0" borderId="16" xfId="2" applyBorder="1" applyAlignment="1" applyProtection="1">
      <alignment horizontal="left"/>
    </xf>
    <xf numFmtId="0" fontId="12" fillId="0" borderId="31" xfId="0" applyFont="1" applyBorder="1" applyAlignment="1">
      <alignment horizontal="left"/>
    </xf>
    <xf numFmtId="0" fontId="3" fillId="0" borderId="14" xfId="0" applyFont="1" applyBorder="1"/>
    <xf numFmtId="0" fontId="14" fillId="0" borderId="15" xfId="2" applyFont="1" applyBorder="1" applyAlignment="1" applyProtection="1">
      <alignment horizontal="left"/>
    </xf>
    <xf numFmtId="0" fontId="9" fillId="0" borderId="35" xfId="0" applyFont="1" applyBorder="1" applyAlignment="1">
      <alignment horizontal="center"/>
    </xf>
    <xf numFmtId="0" fontId="9" fillId="0" borderId="36" xfId="0" applyFont="1" applyBorder="1" applyAlignment="1">
      <alignment wrapText="1"/>
    </xf>
    <xf numFmtId="2" fontId="5" fillId="0" borderId="1" xfId="0" applyNumberFormat="1" applyFont="1" applyBorder="1"/>
    <xf numFmtId="2" fontId="0" fillId="0" borderId="1" xfId="0" applyNumberFormat="1" applyBorder="1" applyAlignment="1">
      <alignment horizontal="center" wrapText="1"/>
    </xf>
    <xf numFmtId="0" fontId="0" fillId="2" borderId="1" xfId="0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1" fontId="0" fillId="0" borderId="1" xfId="0" applyNumberFormat="1" applyBorder="1" applyAlignment="1">
      <alignment horizontal="center" wrapText="1"/>
    </xf>
    <xf numFmtId="1" fontId="0" fillId="2" borderId="1" xfId="1" applyNumberFormat="1" applyFont="1" applyFill="1" applyBorder="1" applyAlignment="1">
      <alignment horizontal="center" wrapText="1"/>
    </xf>
    <xf numFmtId="44" fontId="0" fillId="0" borderId="1" xfId="1" applyFont="1" applyBorder="1" applyAlignment="1">
      <alignment horizontal="center" wrapText="1"/>
    </xf>
    <xf numFmtId="2" fontId="0" fillId="0" borderId="36" xfId="0" applyNumberFormat="1" applyBorder="1" applyAlignment="1">
      <alignment horizontal="center" wrapText="1"/>
    </xf>
    <xf numFmtId="44" fontId="0" fillId="0" borderId="37" xfId="1" applyFont="1" applyBorder="1" applyAlignment="1">
      <alignment horizontal="center" wrapText="1"/>
    </xf>
    <xf numFmtId="0" fontId="0" fillId="0" borderId="3" xfId="0" applyBorder="1" applyAlignment="1">
      <alignment horizontal="left" wrapText="1"/>
    </xf>
    <xf numFmtId="0" fontId="4" fillId="0" borderId="0" xfId="0" applyFont="1" applyAlignment="1">
      <alignment horizontal="left"/>
    </xf>
    <xf numFmtId="0" fontId="0" fillId="2" borderId="2" xfId="0" applyFill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/>
    </xf>
    <xf numFmtId="8" fontId="0" fillId="0" borderId="13" xfId="1" applyNumberFormat="1" applyFont="1" applyBorder="1" applyAlignment="1">
      <alignment horizontal="center" wrapText="1"/>
    </xf>
    <xf numFmtId="0" fontId="9" fillId="0" borderId="0" xfId="0" applyFont="1" applyAlignment="1">
      <alignment horizontal="center"/>
    </xf>
    <xf numFmtId="0" fontId="9" fillId="0" borderId="0" xfId="0" applyFont="1"/>
    <xf numFmtId="0" fontId="5" fillId="0" borderId="1" xfId="0" applyFont="1" applyBorder="1" applyAlignment="1">
      <alignment horizontal="left" wrapText="1"/>
    </xf>
    <xf numFmtId="0" fontId="0" fillId="0" borderId="43" xfId="0" applyBorder="1" applyAlignment="1">
      <alignment horizontal="center" vertical="center" wrapText="1"/>
    </xf>
    <xf numFmtId="0" fontId="0" fillId="0" borderId="44" xfId="0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0" fillId="2" borderId="2" xfId="0" applyFill="1" applyBorder="1" applyAlignment="1">
      <alignment horizontal="center"/>
    </xf>
    <xf numFmtId="44" fontId="0" fillId="0" borderId="38" xfId="1" applyFont="1" applyBorder="1" applyAlignment="1">
      <alignment horizontal="center" vertical="center" wrapText="1"/>
    </xf>
    <xf numFmtId="44" fontId="0" fillId="0" borderId="39" xfId="1" applyFont="1" applyBorder="1" applyAlignment="1">
      <alignment horizontal="center" vertical="center" wrapText="1"/>
    </xf>
    <xf numFmtId="0" fontId="0" fillId="2" borderId="8" xfId="0" applyFill="1" applyBorder="1" applyAlignment="1">
      <alignment horizontal="center"/>
    </xf>
    <xf numFmtId="2" fontId="5" fillId="0" borderId="38" xfId="0" applyNumberFormat="1" applyFont="1" applyBorder="1" applyAlignment="1">
      <alignment horizontal="center" vertical="center" wrapText="1"/>
    </xf>
    <xf numFmtId="2" fontId="5" fillId="0" borderId="39" xfId="0" applyNumberFormat="1" applyFont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 wrapText="1"/>
    </xf>
    <xf numFmtId="0" fontId="5" fillId="0" borderId="39" xfId="0" applyFont="1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5" fillId="0" borderId="42" xfId="0" applyFont="1" applyBorder="1" applyAlignment="1">
      <alignment horizontal="center" vertical="center" wrapText="1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733425</xdr:colOff>
      <xdr:row>0</xdr:row>
      <xdr:rowOff>66675</xdr:rowOff>
    </xdr:from>
    <xdr:to>
      <xdr:col>1</xdr:col>
      <xdr:colOff>1987550</xdr:colOff>
      <xdr:row>6</xdr:row>
      <xdr:rowOff>0</xdr:rowOff>
    </xdr:to>
    <xdr:pic>
      <xdr:nvPicPr>
        <xdr:cNvPr id="1426" name="Picture 4">
          <a:extLst>
            <a:ext uri="{FF2B5EF4-FFF2-40B4-BE49-F238E27FC236}">
              <a16:creationId xmlns:a16="http://schemas.microsoft.com/office/drawing/2014/main" id="{8D39BEFC-7318-4A8E-A285-2A5FF151C0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0" y="66675"/>
          <a:ext cx="1257300" cy="144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84455</xdr:colOff>
      <xdr:row>3</xdr:row>
      <xdr:rowOff>196215</xdr:rowOff>
    </xdr:from>
    <xdr:to>
      <xdr:col>5</xdr:col>
      <xdr:colOff>543886</xdr:colOff>
      <xdr:row>6</xdr:row>
      <xdr:rowOff>133463</xdr:rowOff>
    </xdr:to>
    <xdr:sp macro="" textlink="">
      <xdr:nvSpPr>
        <xdr:cNvPr id="1391" name="Down Arrow 6">
          <a:extLst>
            <a:ext uri="{FF2B5EF4-FFF2-40B4-BE49-F238E27FC236}">
              <a16:creationId xmlns:a16="http://schemas.microsoft.com/office/drawing/2014/main" id="{AF318A31-8739-4534-BABF-EE8166498B49}"/>
            </a:ext>
          </a:extLst>
        </xdr:cNvPr>
        <xdr:cNvSpPr>
          <a:spLocks noChangeArrowheads="1"/>
        </xdr:cNvSpPr>
      </xdr:nvSpPr>
      <xdr:spPr bwMode="auto">
        <a:xfrm>
          <a:off x="6997700" y="1003300"/>
          <a:ext cx="533400" cy="635000"/>
        </a:xfrm>
        <a:prstGeom prst="downArrow">
          <a:avLst>
            <a:gd name="adj1" fmla="val 50000"/>
            <a:gd name="adj2" fmla="val 52772"/>
          </a:avLst>
        </a:prstGeom>
        <a:solidFill>
          <a:srgbClr val="8EB4E3"/>
        </a:solidFill>
        <a:ln w="9525">
          <a:solidFill>
            <a:srgbClr val="000000"/>
          </a:solidFill>
          <a:round/>
          <a:headEnd/>
          <a:tailEnd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sffoodsinc.com/" TargetMode="External"/><Relationship Id="rId1" Type="http://schemas.openxmlformats.org/officeDocument/2006/relationships/hyperlink" Target="mailto:jcather@sffoodsin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50"/>
  <sheetViews>
    <sheetView tabSelected="1" view="pageBreakPreview" zoomScaleNormal="100" zoomScaleSheetLayoutView="100" workbookViewId="0">
      <pane xSplit="2" ySplit="11" topLeftCell="C17" activePane="bottomRight" state="frozen"/>
      <selection pane="topRight" activeCell="C1" sqref="C1"/>
      <selection pane="bottomLeft" activeCell="A12" sqref="A12"/>
      <selection pane="bottomRight" activeCell="W26" sqref="W26"/>
    </sheetView>
  </sheetViews>
  <sheetFormatPr defaultColWidth="11.46484375" defaultRowHeight="12.75" x14ac:dyDescent="0.35"/>
  <cols>
    <col min="1" max="1" width="16.9296875" style="3" customWidth="1"/>
    <col min="2" max="2" width="44.46484375" customWidth="1"/>
    <col min="3" max="3" width="8.9296875" bestFit="1" customWidth="1"/>
    <col min="4" max="4" width="17.9296875" bestFit="1" customWidth="1"/>
    <col min="5" max="6" width="9.46484375" bestFit="1" customWidth="1"/>
    <col min="7" max="7" width="2.46484375" customWidth="1"/>
    <col min="8" max="8" width="9.06640625" customWidth="1"/>
    <col min="9" max="9" width="2.46484375" customWidth="1"/>
    <col min="10" max="10" width="9.46484375" customWidth="1"/>
    <col min="11" max="11" width="2.46484375" customWidth="1"/>
    <col min="12" max="12" width="10.46484375" customWidth="1"/>
    <col min="13" max="13" width="2.46484375" customWidth="1"/>
    <col min="14" max="14" width="10.06640625" customWidth="1"/>
    <col min="15" max="15" width="2.46484375" customWidth="1"/>
    <col min="16" max="16" width="8.46484375" style="8" customWidth="1"/>
    <col min="17" max="17" width="2.46484375" customWidth="1"/>
    <col min="18" max="18" width="12.46484375" style="40" customWidth="1"/>
    <col min="19" max="19" width="2.46484375" customWidth="1"/>
    <col min="20" max="20" width="8" customWidth="1"/>
  </cols>
  <sheetData>
    <row r="1" spans="1:20" ht="25.15" x14ac:dyDescent="0.7">
      <c r="D1" s="1"/>
      <c r="G1" s="1"/>
      <c r="H1" s="1"/>
      <c r="I1" s="1"/>
    </row>
    <row r="2" spans="1:20" ht="18" thickBot="1" x14ac:dyDescent="0.55000000000000004">
      <c r="G2" s="2"/>
      <c r="H2" s="2"/>
      <c r="I2" s="2"/>
    </row>
    <row r="3" spans="1:20" ht="20.65" x14ac:dyDescent="0.6">
      <c r="G3" s="2"/>
      <c r="H3" s="2"/>
      <c r="I3" s="2"/>
      <c r="N3" s="99" t="s">
        <v>0</v>
      </c>
      <c r="O3" s="100"/>
      <c r="P3" s="100"/>
      <c r="Q3" s="101"/>
      <c r="R3" s="109"/>
      <c r="S3" s="48"/>
    </row>
    <row r="4" spans="1:20" ht="20.65" x14ac:dyDescent="0.6">
      <c r="N4" s="102" t="s">
        <v>67</v>
      </c>
      <c r="O4" s="103"/>
      <c r="P4" s="103"/>
      <c r="Q4" s="104"/>
      <c r="R4" s="108"/>
      <c r="S4" s="49"/>
    </row>
    <row r="5" spans="1:20" ht="21" thickBot="1" x14ac:dyDescent="0.65">
      <c r="N5" s="105" t="s">
        <v>82</v>
      </c>
      <c r="O5" s="106"/>
      <c r="P5" s="107"/>
      <c r="Q5" s="106" t="s">
        <v>77</v>
      </c>
      <c r="R5" s="110"/>
      <c r="S5" s="51"/>
    </row>
    <row r="9" spans="1:20" ht="13.15" thickBot="1" x14ac:dyDescent="0.4">
      <c r="D9" s="57" t="s">
        <v>1</v>
      </c>
      <c r="F9" s="4" t="s">
        <v>2</v>
      </c>
      <c r="G9" s="3"/>
      <c r="H9" s="4" t="s">
        <v>3</v>
      </c>
      <c r="I9" s="3"/>
      <c r="J9" s="4" t="s">
        <v>4</v>
      </c>
      <c r="K9" s="3"/>
      <c r="L9" s="4" t="s">
        <v>5</v>
      </c>
      <c r="M9" s="3"/>
      <c r="N9" s="4" t="s">
        <v>6</v>
      </c>
      <c r="P9" s="4" t="s">
        <v>7</v>
      </c>
      <c r="R9" s="41" t="s">
        <v>8</v>
      </c>
    </row>
    <row r="10" spans="1:20" ht="63.7" customHeight="1" thickTop="1" x14ac:dyDescent="0.35">
      <c r="A10" s="151" t="s">
        <v>9</v>
      </c>
      <c r="B10" s="140" t="s">
        <v>10</v>
      </c>
      <c r="C10" s="153" t="s">
        <v>11</v>
      </c>
      <c r="D10" s="155" t="s">
        <v>12</v>
      </c>
      <c r="E10" s="153" t="s">
        <v>13</v>
      </c>
      <c r="F10" s="140" t="s">
        <v>14</v>
      </c>
      <c r="G10" s="140" t="s">
        <v>15</v>
      </c>
      <c r="H10" s="140" t="s">
        <v>16</v>
      </c>
      <c r="I10" s="140" t="s">
        <v>17</v>
      </c>
      <c r="J10" s="140" t="s">
        <v>18</v>
      </c>
      <c r="K10" s="140" t="s">
        <v>19</v>
      </c>
      <c r="L10" s="140" t="s">
        <v>20</v>
      </c>
      <c r="M10" s="144" t="s">
        <v>17</v>
      </c>
      <c r="N10" s="140" t="s">
        <v>21</v>
      </c>
      <c r="O10" s="144" t="s">
        <v>19</v>
      </c>
      <c r="P10" s="149" t="s">
        <v>22</v>
      </c>
      <c r="Q10" s="140" t="s">
        <v>17</v>
      </c>
      <c r="R10" s="147" t="s">
        <v>23</v>
      </c>
      <c r="S10" s="140"/>
      <c r="T10" s="138" t="s">
        <v>24</v>
      </c>
    </row>
    <row r="11" spans="1:20" s="37" customFormat="1" ht="2.25" customHeight="1" thickBot="1" x14ac:dyDescent="0.4">
      <c r="A11" s="152"/>
      <c r="B11" s="141"/>
      <c r="C11" s="154"/>
      <c r="D11" s="154"/>
      <c r="E11" s="154"/>
      <c r="F11" s="141"/>
      <c r="G11" s="141"/>
      <c r="H11" s="141"/>
      <c r="I11" s="141"/>
      <c r="J11" s="141"/>
      <c r="K11" s="141"/>
      <c r="L11" s="141"/>
      <c r="M11" s="145"/>
      <c r="N11" s="141"/>
      <c r="O11" s="145"/>
      <c r="P11" s="150"/>
      <c r="Q11" s="141"/>
      <c r="R11" s="148"/>
      <c r="S11" s="141"/>
      <c r="T11" s="139"/>
    </row>
    <row r="12" spans="1:20" s="37" customFormat="1" ht="26.25" customHeight="1" x14ac:dyDescent="0.35">
      <c r="A12" s="88"/>
      <c r="B12" s="89"/>
      <c r="C12" s="66"/>
      <c r="D12" s="67"/>
      <c r="E12" s="68"/>
      <c r="F12" s="69"/>
      <c r="G12" s="70"/>
      <c r="H12" s="71"/>
      <c r="I12" s="70"/>
      <c r="J12" s="72"/>
      <c r="K12" s="70"/>
      <c r="L12" s="69"/>
      <c r="M12" s="73"/>
      <c r="N12" s="72"/>
      <c r="O12" s="73"/>
      <c r="P12" s="74"/>
      <c r="Q12" s="70"/>
      <c r="R12" s="75"/>
      <c r="S12" s="70"/>
      <c r="T12" s="76"/>
    </row>
    <row r="13" spans="1:20" s="37" customFormat="1" ht="26.25" customHeight="1" x14ac:dyDescent="0.35">
      <c r="A13" s="90" t="s">
        <v>73</v>
      </c>
      <c r="B13" s="91" t="s">
        <v>74</v>
      </c>
      <c r="C13" s="39">
        <v>4</v>
      </c>
      <c r="D13" s="34" t="s">
        <v>26</v>
      </c>
      <c r="E13" s="35">
        <v>26.25</v>
      </c>
      <c r="F13" s="14"/>
      <c r="G13" s="31"/>
      <c r="H13" s="13">
        <v>105</v>
      </c>
      <c r="I13" s="31"/>
      <c r="J13" s="15"/>
      <c r="K13" s="31"/>
      <c r="L13" s="14"/>
      <c r="M13" s="38"/>
      <c r="N13" s="15"/>
      <c r="O13" s="38"/>
      <c r="P13" s="12">
        <v>10.45</v>
      </c>
      <c r="Q13" s="31"/>
      <c r="R13" s="43"/>
      <c r="S13" s="31"/>
      <c r="T13" s="47">
        <v>20.98</v>
      </c>
    </row>
    <row r="14" spans="1:20" s="37" customFormat="1" ht="26.25" customHeight="1" x14ac:dyDescent="0.35">
      <c r="A14" s="90" t="s">
        <v>66</v>
      </c>
      <c r="B14" s="91" t="s">
        <v>25</v>
      </c>
      <c r="C14" s="39">
        <v>4</v>
      </c>
      <c r="D14" s="34" t="s">
        <v>26</v>
      </c>
      <c r="E14" s="35">
        <v>26.25</v>
      </c>
      <c r="F14" s="14"/>
      <c r="G14" s="31"/>
      <c r="H14" s="13">
        <v>105</v>
      </c>
      <c r="I14" s="31"/>
      <c r="J14" s="15">
        <f t="shared" ref="J14:J28" si="0">ROUNDUP(+F14/H14,0)</f>
        <v>0</v>
      </c>
      <c r="K14" s="31"/>
      <c r="L14" s="14"/>
      <c r="M14" s="38"/>
      <c r="N14" s="15">
        <f t="shared" ref="N14:N28" si="1">+J14*L14</f>
        <v>0</v>
      </c>
      <c r="O14" s="38"/>
      <c r="P14" s="12">
        <v>8.5299999999999994</v>
      </c>
      <c r="Q14" s="31"/>
      <c r="R14" s="43">
        <f t="shared" ref="R14:R28" si="2">+N14*P14</f>
        <v>0</v>
      </c>
      <c r="S14" s="31"/>
      <c r="T14" s="134">
        <v>17.12</v>
      </c>
    </row>
    <row r="15" spans="1:20" s="37" customFormat="1" ht="26.25" customHeight="1" x14ac:dyDescent="0.35">
      <c r="A15" s="92" t="s">
        <v>27</v>
      </c>
      <c r="B15" s="93" t="s">
        <v>28</v>
      </c>
      <c r="C15" s="59">
        <v>3.3</v>
      </c>
      <c r="D15" s="58" t="s">
        <v>29</v>
      </c>
      <c r="E15" s="36">
        <v>19.8</v>
      </c>
      <c r="F15" s="29"/>
      <c r="G15" s="60"/>
      <c r="H15" s="28">
        <v>96</v>
      </c>
      <c r="I15" s="60"/>
      <c r="J15" s="30">
        <f t="shared" si="0"/>
        <v>0</v>
      </c>
      <c r="K15" s="60"/>
      <c r="L15" s="29"/>
      <c r="M15" s="61"/>
      <c r="N15" s="30">
        <f t="shared" si="1"/>
        <v>0</v>
      </c>
      <c r="O15" s="61"/>
      <c r="P15" s="62">
        <v>6.9</v>
      </c>
      <c r="Q15" s="60"/>
      <c r="R15" s="44">
        <f t="shared" si="2"/>
        <v>0</v>
      </c>
      <c r="S15" s="60"/>
      <c r="T15" s="63">
        <v>2.74</v>
      </c>
    </row>
    <row r="16" spans="1:20" s="37" customFormat="1" ht="26.25" customHeight="1" x14ac:dyDescent="0.35">
      <c r="A16" s="92" t="s">
        <v>30</v>
      </c>
      <c r="B16" s="93" t="s">
        <v>71</v>
      </c>
      <c r="C16" s="59">
        <v>2.75</v>
      </c>
      <c r="D16" s="34" t="s">
        <v>26</v>
      </c>
      <c r="E16" s="36">
        <v>24.06</v>
      </c>
      <c r="F16" s="29"/>
      <c r="G16" s="60"/>
      <c r="H16" s="28">
        <v>140</v>
      </c>
      <c r="I16" s="60"/>
      <c r="J16" s="30">
        <f t="shared" si="0"/>
        <v>0</v>
      </c>
      <c r="K16" s="60"/>
      <c r="L16" s="29"/>
      <c r="M16" s="61"/>
      <c r="N16" s="30">
        <f t="shared" si="1"/>
        <v>0</v>
      </c>
      <c r="O16" s="61"/>
      <c r="P16" s="62">
        <v>2.41</v>
      </c>
      <c r="Q16" s="60"/>
      <c r="R16" s="44">
        <f t="shared" si="2"/>
        <v>0</v>
      </c>
      <c r="S16" s="60"/>
      <c r="T16" s="63">
        <v>7.42</v>
      </c>
    </row>
    <row r="17" spans="1:20" s="37" customFormat="1" ht="26.25" customHeight="1" x14ac:dyDescent="0.35">
      <c r="A17" s="90" t="s">
        <v>31</v>
      </c>
      <c r="B17" s="91" t="s">
        <v>32</v>
      </c>
      <c r="C17" s="39">
        <v>4</v>
      </c>
      <c r="D17" s="34" t="s">
        <v>33</v>
      </c>
      <c r="E17" s="35">
        <v>26.25</v>
      </c>
      <c r="F17" s="14"/>
      <c r="G17" s="31"/>
      <c r="H17" s="13">
        <v>105</v>
      </c>
      <c r="I17" s="31"/>
      <c r="J17" s="15">
        <f t="shared" si="0"/>
        <v>0</v>
      </c>
      <c r="K17" s="31"/>
      <c r="L17" s="14"/>
      <c r="M17" s="38"/>
      <c r="N17" s="15">
        <f t="shared" si="1"/>
        <v>0</v>
      </c>
      <c r="O17" s="38"/>
      <c r="P17" s="12">
        <v>10.45</v>
      </c>
      <c r="Q17" s="31"/>
      <c r="R17" s="43">
        <f t="shared" si="2"/>
        <v>0</v>
      </c>
      <c r="S17" s="31"/>
      <c r="T17" s="47">
        <v>20.98</v>
      </c>
    </row>
    <row r="18" spans="1:20" s="37" customFormat="1" ht="26.25" customHeight="1" x14ac:dyDescent="0.35">
      <c r="A18" s="90" t="s">
        <v>68</v>
      </c>
      <c r="B18" s="91" t="s">
        <v>34</v>
      </c>
      <c r="C18" s="39">
        <v>5</v>
      </c>
      <c r="D18" s="34" t="s">
        <v>26</v>
      </c>
      <c r="E18" s="35">
        <v>25</v>
      </c>
      <c r="F18" s="14"/>
      <c r="G18" s="31"/>
      <c r="H18" s="13">
        <v>80</v>
      </c>
      <c r="I18" s="31"/>
      <c r="J18" s="15">
        <f t="shared" si="0"/>
        <v>0</v>
      </c>
      <c r="K18" s="31"/>
      <c r="L18" s="14"/>
      <c r="M18" s="38"/>
      <c r="N18" s="15">
        <f t="shared" si="1"/>
        <v>0</v>
      </c>
      <c r="O18" s="38"/>
      <c r="P18" s="12">
        <v>8.35</v>
      </c>
      <c r="Q18" s="31"/>
      <c r="R18" s="43">
        <f t="shared" si="2"/>
        <v>0</v>
      </c>
      <c r="S18" s="31"/>
      <c r="T18" s="47">
        <v>16.75</v>
      </c>
    </row>
    <row r="19" spans="1:20" s="37" customFormat="1" ht="25.5" customHeight="1" x14ac:dyDescent="0.35">
      <c r="A19" s="94" t="s">
        <v>69</v>
      </c>
      <c r="B19" s="95" t="s">
        <v>35</v>
      </c>
      <c r="C19" s="26">
        <v>4.8</v>
      </c>
      <c r="D19" s="34" t="s">
        <v>33</v>
      </c>
      <c r="E19" s="35">
        <v>24</v>
      </c>
      <c r="F19" s="14"/>
      <c r="G19" s="13"/>
      <c r="H19" s="13">
        <v>80</v>
      </c>
      <c r="I19" s="13"/>
      <c r="J19" s="15">
        <f t="shared" si="0"/>
        <v>0</v>
      </c>
      <c r="K19" s="13"/>
      <c r="L19" s="16"/>
      <c r="M19" s="17"/>
      <c r="N19" s="15">
        <f t="shared" si="1"/>
        <v>0</v>
      </c>
      <c r="O19" s="17"/>
      <c r="P19" s="12">
        <v>8.5</v>
      </c>
      <c r="Q19" s="13"/>
      <c r="R19" s="43">
        <f t="shared" si="2"/>
        <v>0</v>
      </c>
      <c r="S19" s="31"/>
      <c r="T19" s="47">
        <v>17.059999999999999</v>
      </c>
    </row>
    <row r="20" spans="1:20" s="37" customFormat="1" ht="25.5" customHeight="1" x14ac:dyDescent="0.35">
      <c r="A20" s="118" t="s">
        <v>36</v>
      </c>
      <c r="B20" s="119" t="s">
        <v>72</v>
      </c>
      <c r="C20" s="120">
        <v>5</v>
      </c>
      <c r="D20" s="129" t="s">
        <v>26</v>
      </c>
      <c r="E20" s="35">
        <v>25</v>
      </c>
      <c r="F20" s="14"/>
      <c r="G20" s="13"/>
      <c r="H20" s="13">
        <v>80</v>
      </c>
      <c r="I20" s="13"/>
      <c r="J20" s="15">
        <f t="shared" si="0"/>
        <v>0</v>
      </c>
      <c r="K20" s="13"/>
      <c r="L20" s="16"/>
      <c r="M20" s="17"/>
      <c r="N20" s="15">
        <f t="shared" si="1"/>
        <v>0</v>
      </c>
      <c r="O20" s="17"/>
      <c r="P20" s="12">
        <v>9.35</v>
      </c>
      <c r="Q20" s="13"/>
      <c r="R20" s="43">
        <f t="shared" si="2"/>
        <v>0</v>
      </c>
      <c r="S20" s="31"/>
      <c r="T20" s="47">
        <v>18.760000000000002</v>
      </c>
    </row>
    <row r="21" spans="1:20" s="37" customFormat="1" ht="25.5" customHeight="1" x14ac:dyDescent="0.35">
      <c r="A21" s="118" t="s">
        <v>70</v>
      </c>
      <c r="B21" s="119" t="s">
        <v>37</v>
      </c>
      <c r="C21" s="37">
        <v>4.2</v>
      </c>
      <c r="D21" s="34" t="s">
        <v>38</v>
      </c>
      <c r="E21" s="121">
        <v>18.899999999999999</v>
      </c>
      <c r="F21" s="122"/>
      <c r="G21" s="123"/>
      <c r="H21" s="123">
        <v>80</v>
      </c>
      <c r="I21" s="123"/>
      <c r="J21" s="15">
        <f t="shared" si="0"/>
        <v>0</v>
      </c>
      <c r="K21" s="123"/>
      <c r="L21" s="125"/>
      <c r="M21" s="126"/>
      <c r="N21" s="15">
        <f t="shared" si="1"/>
        <v>0</v>
      </c>
      <c r="O21" s="126"/>
      <c r="P21" s="41">
        <v>3.21</v>
      </c>
      <c r="Q21" s="123"/>
      <c r="R21" s="127">
        <f t="shared" si="2"/>
        <v>0</v>
      </c>
      <c r="S21" s="132"/>
      <c r="T21" s="128">
        <v>6.43</v>
      </c>
    </row>
    <row r="22" spans="1:20" s="37" customFormat="1" ht="25.5" customHeight="1" thickBot="1" x14ac:dyDescent="0.4">
      <c r="A22" s="118" t="s">
        <v>39</v>
      </c>
      <c r="B22" s="119" t="s">
        <v>40</v>
      </c>
      <c r="C22" s="133">
        <v>5</v>
      </c>
      <c r="D22" s="78" t="s">
        <v>26</v>
      </c>
      <c r="E22" s="121">
        <v>15</v>
      </c>
      <c r="F22" s="122"/>
      <c r="G22" s="123"/>
      <c r="H22" s="123">
        <v>48</v>
      </c>
      <c r="I22" s="123"/>
      <c r="J22" s="124">
        <f t="shared" si="0"/>
        <v>0</v>
      </c>
      <c r="K22" s="123"/>
      <c r="L22" s="125"/>
      <c r="M22" s="126"/>
      <c r="N22" s="124">
        <f t="shared" si="1"/>
        <v>0</v>
      </c>
      <c r="O22" s="126"/>
      <c r="P22" s="41">
        <v>4.7</v>
      </c>
      <c r="Q22" s="123"/>
      <c r="R22" s="127">
        <f t="shared" si="2"/>
        <v>0</v>
      </c>
      <c r="S22" s="132"/>
      <c r="T22" s="128">
        <v>9.43</v>
      </c>
    </row>
    <row r="23" spans="1:20" s="37" customFormat="1" ht="25.5" customHeight="1" thickBot="1" x14ac:dyDescent="0.4">
      <c r="A23" s="118" t="s">
        <v>75</v>
      </c>
      <c r="B23" s="119" t="s">
        <v>41</v>
      </c>
      <c r="C23" s="133">
        <v>5</v>
      </c>
      <c r="D23" s="78" t="s">
        <v>26</v>
      </c>
      <c r="E23" s="121">
        <v>15</v>
      </c>
      <c r="F23" s="122"/>
      <c r="G23" s="123"/>
      <c r="H23" s="123">
        <v>48</v>
      </c>
      <c r="I23" s="123"/>
      <c r="J23" s="124">
        <f t="shared" si="0"/>
        <v>0</v>
      </c>
      <c r="K23" s="123"/>
      <c r="L23" s="125"/>
      <c r="M23" s="126"/>
      <c r="N23" s="124">
        <f t="shared" si="1"/>
        <v>0</v>
      </c>
      <c r="O23" s="126"/>
      <c r="P23" s="41">
        <v>3.5</v>
      </c>
      <c r="Q23" s="123"/>
      <c r="R23" s="127">
        <f t="shared" si="2"/>
        <v>0</v>
      </c>
      <c r="S23" s="132"/>
      <c r="T23" s="128">
        <v>7.02</v>
      </c>
    </row>
    <row r="24" spans="1:20" s="37" customFormat="1" ht="25.5" customHeight="1" thickBot="1" x14ac:dyDescent="0.4">
      <c r="A24" s="96" t="s">
        <v>42</v>
      </c>
      <c r="B24" s="97" t="s">
        <v>43</v>
      </c>
      <c r="C24" s="120">
        <v>4.5</v>
      </c>
      <c r="D24" s="78" t="s">
        <v>26</v>
      </c>
      <c r="E24" s="121">
        <v>15</v>
      </c>
      <c r="F24" s="122"/>
      <c r="G24" s="123"/>
      <c r="H24" s="123">
        <v>48</v>
      </c>
      <c r="I24" s="123"/>
      <c r="J24" s="124">
        <f t="shared" si="0"/>
        <v>0</v>
      </c>
      <c r="K24" s="123"/>
      <c r="L24" s="125"/>
      <c r="M24" s="126"/>
      <c r="N24" s="124">
        <f t="shared" si="1"/>
        <v>0</v>
      </c>
      <c r="O24" s="126"/>
      <c r="P24" s="41">
        <v>2.61</v>
      </c>
      <c r="Q24" s="123"/>
      <c r="R24" s="127">
        <f t="shared" si="2"/>
        <v>0</v>
      </c>
      <c r="S24" s="132"/>
      <c r="T24" s="128">
        <v>5.24</v>
      </c>
    </row>
    <row r="25" spans="1:20" s="37" customFormat="1" ht="25.5" customHeight="1" x14ac:dyDescent="0.35">
      <c r="A25" s="135" t="s">
        <v>78</v>
      </c>
      <c r="B25" s="136" t="s">
        <v>79</v>
      </c>
      <c r="C25" s="120">
        <v>4</v>
      </c>
      <c r="D25" s="34" t="s">
        <v>38</v>
      </c>
      <c r="E25" s="121">
        <v>26.25</v>
      </c>
      <c r="F25" s="122"/>
      <c r="G25" s="123"/>
      <c r="H25" s="123">
        <v>105</v>
      </c>
      <c r="I25" s="123"/>
      <c r="J25" s="124">
        <f t="shared" si="0"/>
        <v>0</v>
      </c>
      <c r="K25" s="123"/>
      <c r="L25" s="125"/>
      <c r="M25" s="126"/>
      <c r="N25" s="124">
        <f t="shared" si="1"/>
        <v>0</v>
      </c>
      <c r="O25" s="126"/>
      <c r="P25" s="41">
        <v>7.87</v>
      </c>
      <c r="Q25" s="123"/>
      <c r="R25" s="127">
        <f t="shared" si="2"/>
        <v>0</v>
      </c>
      <c r="S25" s="132"/>
      <c r="T25" s="128">
        <v>15.79</v>
      </c>
    </row>
    <row r="26" spans="1:20" s="37" customFormat="1" ht="25.5" customHeight="1" x14ac:dyDescent="0.35">
      <c r="A26" s="135" t="s">
        <v>83</v>
      </c>
      <c r="B26" s="136" t="s">
        <v>84</v>
      </c>
      <c r="C26" s="120">
        <v>5</v>
      </c>
      <c r="D26" s="137" t="s">
        <v>85</v>
      </c>
      <c r="E26" s="121">
        <v>15</v>
      </c>
      <c r="F26" s="122"/>
      <c r="G26" s="123"/>
      <c r="H26" s="123">
        <v>48</v>
      </c>
      <c r="I26" s="123"/>
      <c r="J26" s="124">
        <v>0</v>
      </c>
      <c r="K26" s="123"/>
      <c r="L26" s="125"/>
      <c r="M26" s="126"/>
      <c r="N26" s="124">
        <v>0</v>
      </c>
      <c r="O26" s="126"/>
      <c r="P26" s="41">
        <v>4.5999999999999996</v>
      </c>
      <c r="Q26" s="123"/>
      <c r="R26" s="127">
        <v>0</v>
      </c>
      <c r="S26" s="132"/>
      <c r="T26" s="128">
        <v>9.23</v>
      </c>
    </row>
    <row r="27" spans="1:20" s="37" customFormat="1" ht="25.5" customHeight="1" x14ac:dyDescent="0.35">
      <c r="A27" s="135" t="s">
        <v>87</v>
      </c>
      <c r="B27" s="136" t="s">
        <v>86</v>
      </c>
      <c r="C27" s="120">
        <v>5</v>
      </c>
      <c r="D27" s="137" t="s">
        <v>88</v>
      </c>
      <c r="E27" s="121">
        <v>15</v>
      </c>
      <c r="F27" s="122"/>
      <c r="G27" s="123"/>
      <c r="H27" s="123">
        <v>48</v>
      </c>
      <c r="I27" s="123"/>
      <c r="J27" s="124">
        <v>0</v>
      </c>
      <c r="K27" s="123"/>
      <c r="L27" s="125"/>
      <c r="M27" s="126"/>
      <c r="N27" s="124">
        <v>0</v>
      </c>
      <c r="O27" s="126"/>
      <c r="P27" s="41">
        <v>4.32</v>
      </c>
      <c r="Q27" s="123"/>
      <c r="R27" s="127">
        <v>0</v>
      </c>
      <c r="S27" s="132"/>
      <c r="T27" s="128">
        <v>8.67</v>
      </c>
    </row>
    <row r="28" spans="1:20" s="37" customFormat="1" ht="24.95" customHeight="1" thickBot="1" x14ac:dyDescent="0.4">
      <c r="A28" s="37" t="s">
        <v>80</v>
      </c>
      <c r="B28" s="37" t="s">
        <v>81</v>
      </c>
      <c r="C28" s="77">
        <v>4.5</v>
      </c>
      <c r="D28" s="78" t="s">
        <v>26</v>
      </c>
      <c r="E28" s="79">
        <v>13.5</v>
      </c>
      <c r="F28" s="80"/>
      <c r="G28" s="81"/>
      <c r="H28" s="81">
        <v>48</v>
      </c>
      <c r="I28" s="81"/>
      <c r="J28" s="82">
        <f t="shared" si="0"/>
        <v>0</v>
      </c>
      <c r="K28" s="81"/>
      <c r="L28" s="83"/>
      <c r="M28" s="84"/>
      <c r="N28" s="82">
        <f t="shared" si="1"/>
        <v>0</v>
      </c>
      <c r="O28" s="84"/>
      <c r="P28" s="85">
        <v>3.78</v>
      </c>
      <c r="Q28" s="81"/>
      <c r="R28" s="86">
        <f t="shared" si="2"/>
        <v>0</v>
      </c>
      <c r="S28" s="46"/>
      <c r="T28" s="87">
        <v>7.58</v>
      </c>
    </row>
    <row r="29" spans="1:20" s="37" customFormat="1" ht="1.7" customHeight="1" thickBot="1" x14ac:dyDescent="0.4">
      <c r="A29" s="24"/>
      <c r="B29" s="25"/>
      <c r="C29" s="33"/>
      <c r="D29" s="27"/>
      <c r="E29" s="19"/>
      <c r="F29" s="22"/>
      <c r="G29" s="19"/>
      <c r="H29" s="19"/>
      <c r="I29" s="19"/>
      <c r="J29" s="19"/>
      <c r="K29" s="19"/>
      <c r="L29" s="22"/>
      <c r="M29" s="21"/>
      <c r="N29" s="20"/>
      <c r="O29" s="21"/>
      <c r="P29" s="23"/>
      <c r="Q29" s="19"/>
      <c r="R29" s="45"/>
      <c r="S29" s="64"/>
      <c r="T29" s="65"/>
    </row>
    <row r="30" spans="1:20" ht="28.7" customHeight="1" thickBot="1" x14ac:dyDescent="0.5">
      <c r="A30" s="53" t="s">
        <v>44</v>
      </c>
      <c r="B30" s="54" t="s">
        <v>45</v>
      </c>
      <c r="C30" s="32"/>
      <c r="L30" s="7"/>
      <c r="P30" s="10" t="s">
        <v>46</v>
      </c>
      <c r="R30" s="98">
        <f>SUM(R12:R29)</f>
        <v>0</v>
      </c>
    </row>
    <row r="31" spans="1:20" ht="35.25" customHeight="1" thickTop="1" thickBot="1" x14ac:dyDescent="0.4">
      <c r="A31" s="32"/>
      <c r="B31" s="32"/>
      <c r="C31" s="32"/>
      <c r="J31" s="50"/>
      <c r="K31" s="50"/>
      <c r="L31" s="50"/>
      <c r="M31" s="50"/>
      <c r="N31" s="50"/>
      <c r="O31" s="50"/>
      <c r="P31" s="55"/>
      <c r="Q31" s="50"/>
      <c r="R31" s="56"/>
    </row>
    <row r="32" spans="1:20" ht="18" thickBot="1" x14ac:dyDescent="0.5">
      <c r="C32" s="32"/>
      <c r="F32" s="142" t="s">
        <v>47</v>
      </c>
      <c r="G32" s="142"/>
      <c r="H32" s="142"/>
      <c r="I32" s="142"/>
      <c r="J32" s="143"/>
      <c r="K32" s="143"/>
      <c r="L32" s="143"/>
      <c r="M32" s="143"/>
      <c r="N32" s="143"/>
      <c r="O32" s="143"/>
      <c r="P32" s="143"/>
      <c r="Q32" s="143"/>
      <c r="R32" s="143"/>
    </row>
    <row r="33" spans="1:18" ht="18" thickBot="1" x14ac:dyDescent="0.5">
      <c r="A33" s="32"/>
      <c r="B33" s="32"/>
      <c r="C33" s="32"/>
      <c r="F33" s="142" t="s">
        <v>48</v>
      </c>
      <c r="G33" s="142"/>
      <c r="H33" s="142"/>
      <c r="I33" s="142"/>
      <c r="J33" s="146"/>
      <c r="K33" s="146"/>
      <c r="L33" s="146"/>
      <c r="M33" s="146"/>
      <c r="N33" s="146"/>
      <c r="O33" s="146"/>
      <c r="P33" s="146"/>
      <c r="Q33" s="146"/>
      <c r="R33" s="146"/>
    </row>
    <row r="34" spans="1:18" ht="18" thickBot="1" x14ac:dyDescent="0.55000000000000004">
      <c r="A34" s="115" t="s">
        <v>49</v>
      </c>
      <c r="B34" s="116"/>
      <c r="C34" s="32"/>
      <c r="F34" s="142" t="s">
        <v>50</v>
      </c>
      <c r="G34" s="142"/>
      <c r="H34" s="142"/>
      <c r="I34" s="142"/>
      <c r="J34" s="146"/>
      <c r="K34" s="146"/>
      <c r="L34" s="146"/>
      <c r="M34" s="146"/>
      <c r="N34" s="146"/>
      <c r="O34" s="146"/>
      <c r="P34" s="146"/>
      <c r="Q34" s="146"/>
      <c r="R34" s="146"/>
    </row>
    <row r="35" spans="1:18" ht="18" thickBot="1" x14ac:dyDescent="0.5">
      <c r="A35" s="111" t="s">
        <v>51</v>
      </c>
      <c r="B35" s="112" t="s">
        <v>52</v>
      </c>
      <c r="C35" s="32"/>
      <c r="F35" s="142" t="s">
        <v>53</v>
      </c>
      <c r="G35" s="142"/>
      <c r="H35" s="142"/>
      <c r="I35" s="142"/>
      <c r="J35" s="146"/>
      <c r="K35" s="146"/>
      <c r="L35" s="146"/>
      <c r="M35" s="146"/>
      <c r="N35" s="146"/>
      <c r="O35" s="146"/>
      <c r="P35" s="146"/>
      <c r="Q35" s="146"/>
      <c r="R35" s="146"/>
    </row>
    <row r="36" spans="1:18" ht="18" thickBot="1" x14ac:dyDescent="0.5">
      <c r="A36" s="111" t="s">
        <v>54</v>
      </c>
      <c r="B36" s="117" t="s">
        <v>55</v>
      </c>
      <c r="C36" s="32"/>
      <c r="F36" s="142" t="s">
        <v>56</v>
      </c>
      <c r="G36" s="142"/>
      <c r="H36" s="142"/>
      <c r="I36" s="142"/>
      <c r="J36" s="146"/>
      <c r="K36" s="146"/>
      <c r="L36" s="146"/>
      <c r="M36" s="146"/>
      <c r="N36" s="146"/>
      <c r="O36" s="146"/>
      <c r="P36" s="146"/>
      <c r="Q36" s="146"/>
      <c r="R36" s="146"/>
    </row>
    <row r="37" spans="1:18" ht="18" thickBot="1" x14ac:dyDescent="0.5">
      <c r="A37" s="111" t="s">
        <v>57</v>
      </c>
      <c r="B37" s="112" t="s">
        <v>76</v>
      </c>
      <c r="C37" s="32"/>
      <c r="F37" s="142" t="s">
        <v>58</v>
      </c>
      <c r="G37" s="142"/>
      <c r="H37" s="142"/>
      <c r="I37" s="142"/>
      <c r="J37" s="146"/>
      <c r="K37" s="146"/>
      <c r="L37" s="146"/>
      <c r="M37" s="146"/>
      <c r="N37" s="146"/>
      <c r="O37" s="146"/>
      <c r="P37" s="146"/>
      <c r="Q37" s="146"/>
      <c r="R37" s="146"/>
    </row>
    <row r="38" spans="1:18" ht="18" thickBot="1" x14ac:dyDescent="0.5">
      <c r="A38" s="111" t="s">
        <v>59</v>
      </c>
      <c r="B38" s="112" t="s">
        <v>60</v>
      </c>
      <c r="C38" s="32"/>
      <c r="F38" s="142" t="s">
        <v>61</v>
      </c>
      <c r="G38" s="142"/>
      <c r="H38" s="142"/>
      <c r="I38" s="142"/>
      <c r="J38" s="146"/>
      <c r="K38" s="146"/>
      <c r="L38" s="146"/>
      <c r="M38" s="146"/>
      <c r="N38" s="146"/>
      <c r="O38" s="146"/>
      <c r="P38" s="146"/>
      <c r="Q38" s="146"/>
      <c r="R38" s="42"/>
    </row>
    <row r="39" spans="1:18" ht="18" thickBot="1" x14ac:dyDescent="0.5">
      <c r="A39" s="113" t="s">
        <v>62</v>
      </c>
      <c r="B39" s="114" t="s">
        <v>63</v>
      </c>
      <c r="C39" s="32"/>
      <c r="F39" s="130" t="s">
        <v>64</v>
      </c>
      <c r="G39" s="130"/>
      <c r="H39" s="130"/>
      <c r="I39" s="130"/>
      <c r="J39" s="131"/>
      <c r="K39" s="131"/>
      <c r="L39" s="131"/>
      <c r="M39" s="131"/>
      <c r="N39" s="146"/>
      <c r="O39" s="146"/>
      <c r="P39" s="146"/>
      <c r="Q39" s="146"/>
      <c r="R39" s="42"/>
    </row>
    <row r="40" spans="1:18" ht="17.649999999999999" thickBot="1" x14ac:dyDescent="0.5">
      <c r="A40" s="6"/>
      <c r="F40" s="142" t="s">
        <v>65</v>
      </c>
      <c r="G40" s="142"/>
      <c r="H40" s="142"/>
      <c r="I40" s="142"/>
      <c r="J40" s="11"/>
      <c r="K40" s="11"/>
      <c r="L40" s="11"/>
      <c r="M40" s="11"/>
      <c r="N40" s="11"/>
      <c r="O40" s="11"/>
      <c r="P40" s="11"/>
      <c r="Q40" s="11"/>
      <c r="R40" s="42"/>
    </row>
    <row r="41" spans="1:18" ht="13.5" x14ac:dyDescent="0.35">
      <c r="A41" s="52">
        <v>45232</v>
      </c>
    </row>
    <row r="42" spans="1:18" ht="13.9" x14ac:dyDescent="0.4">
      <c r="A42" s="18"/>
    </row>
    <row r="43" spans="1:18" ht="17.25" x14ac:dyDescent="0.45">
      <c r="A43" s="130"/>
    </row>
    <row r="46" spans="1:18" ht="13.15" x14ac:dyDescent="0.4">
      <c r="B46" s="9"/>
    </row>
    <row r="49" spans="1:1" x14ac:dyDescent="0.35">
      <c r="A49" s="5"/>
    </row>
    <row r="50" spans="1:1" x14ac:dyDescent="0.35">
      <c r="A50" s="5"/>
    </row>
  </sheetData>
  <mergeCells count="37">
    <mergeCell ref="N38:Q38"/>
    <mergeCell ref="N39:Q39"/>
    <mergeCell ref="F40:I40"/>
    <mergeCell ref="Q10:Q11"/>
    <mergeCell ref="J38:M38"/>
    <mergeCell ref="M10:M11"/>
    <mergeCell ref="I10:I11"/>
    <mergeCell ref="F38:I38"/>
    <mergeCell ref="H10:H11"/>
    <mergeCell ref="F35:I35"/>
    <mergeCell ref="A10:A11"/>
    <mergeCell ref="B10:B11"/>
    <mergeCell ref="C10:C11"/>
    <mergeCell ref="D10:D11"/>
    <mergeCell ref="J37:R37"/>
    <mergeCell ref="E10:E11"/>
    <mergeCell ref="F10:F11"/>
    <mergeCell ref="G10:G11"/>
    <mergeCell ref="F37:I37"/>
    <mergeCell ref="F33:I33"/>
    <mergeCell ref="F36:I36"/>
    <mergeCell ref="K10:K11"/>
    <mergeCell ref="J35:R35"/>
    <mergeCell ref="J36:R36"/>
    <mergeCell ref="T10:T11"/>
    <mergeCell ref="S10:S11"/>
    <mergeCell ref="F32:I32"/>
    <mergeCell ref="F34:I34"/>
    <mergeCell ref="J32:R32"/>
    <mergeCell ref="L10:L11"/>
    <mergeCell ref="N10:N11"/>
    <mergeCell ref="O10:O11"/>
    <mergeCell ref="J34:R34"/>
    <mergeCell ref="R10:R11"/>
    <mergeCell ref="P10:P11"/>
    <mergeCell ref="J33:R33"/>
    <mergeCell ref="J10:J11"/>
  </mergeCells>
  <phoneticPr fontId="6" type="noConversion"/>
  <hyperlinks>
    <hyperlink ref="B36" r:id="rId1" xr:uid="{00000000-0004-0000-0000-000000000000}"/>
    <hyperlink ref="B39" r:id="rId2" xr:uid="{00000000-0004-0000-0000-000001000000}"/>
  </hyperlinks>
  <printOptions horizontalCentered="1"/>
  <pageMargins left="0.2" right="0.2" top="1" bottom="1" header="0.5" footer="0.5"/>
  <pageSetup scale="42" orientation="landscape" horizontalDpi="360" verticalDpi="360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110244 Unfrozen Mozz</vt:lpstr>
      <vt:lpstr>'110244 Unfrozen Mozz'!Print_Area</vt:lpstr>
      <vt:lpstr>'110244 Unfrozen Mozz'!Print_Titles</vt:lpstr>
    </vt:vector>
  </TitlesOfParts>
  <Manager/>
  <Company>RICH-SEAPAK Corporation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Brent LaRoche</dc:creator>
  <cp:keywords/>
  <dc:description/>
  <cp:lastModifiedBy>McCullick, Ronda</cp:lastModifiedBy>
  <cp:revision/>
  <cp:lastPrinted>2021-01-04T15:53:29Z</cp:lastPrinted>
  <dcterms:created xsi:type="dcterms:W3CDTF">2004-01-28T16:20:17Z</dcterms:created>
  <dcterms:modified xsi:type="dcterms:W3CDTF">2023-12-13T13:26:14Z</dcterms:modified>
  <cp:category/>
  <cp:contentStatus/>
</cp:coreProperties>
</file>