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gif" ContentType="image/gif"/>
  <Override PartName="/xl/workbook.xml" ContentType="application/vnd.openxmlformats-officedocument.spreadsheetml.sheet.main+xml"/>
  <Override PartName="/xl/chartsheets/sheet1.xml" ContentType="application/vnd.openxmlformats-officedocument.spreadsheetml.chartsheet+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lockStructure="1"/>
  <bookViews>
    <workbookView xWindow="0" yWindow="0" windowWidth="23040" windowHeight="9660" tabRatio="962" firstSheet="2" activeTab="8"/>
  </bookViews>
  <sheets>
    <sheet name="OVERVIEW OF REVIEW PROCESS" sheetId="39" r:id="rId1"/>
    <sheet name="STATE AGENCY REVIEW INSTRUCTION" sheetId="17" r:id="rId2"/>
    <sheet name="SFA INSTRUCTIONS" sheetId="37" r:id="rId3"/>
    <sheet name="SFA PROCUREMENT TABLE" sheetId="16" r:id="rId4"/>
    <sheet name="PROCUREMENT SELECTION CHART" sheetId="14" r:id="rId5"/>
    <sheet name="GENERAL PROCUREMENT PROCEDURES" sheetId="1" r:id="rId6"/>
    <sheet name="MICROPURCHASES" sheetId="58" r:id="rId7"/>
    <sheet name="SMALL PURCHASES" sheetId="29" r:id="rId8"/>
    <sheet name="FORMAL PROCUREMENT (IFB &amp; RFP)" sheetId="48" r:id="rId9"/>
    <sheet name="FOOD SVC MANAGEMENT COMPANIES" sheetId="72" r:id="rId10"/>
    <sheet name="PROCESSING" sheetId="76" r:id="rId11"/>
    <sheet name="SA PRE-APPROVAL FSMC CHECKLIST" sheetId="73" r:id="rId12"/>
    <sheet name="GENL PROCUREMENT STND FINDINGS" sheetId="60" r:id="rId13"/>
    <sheet name="MICROPURCHASE FINDINGS" sheetId="59" r:id="rId14"/>
    <sheet name="SMALL PURCHASES FINDINGS" sheetId="10" r:id="rId15"/>
    <sheet name="FORMAL PROCUREMENT FINDINGS" sheetId="61" r:id="rId16"/>
    <sheet name="FSMC RENEWAL FINDINGS" sheetId="62" r:id="rId17"/>
    <sheet name="PROCESSING FINDINGS" sheetId="63" r:id="rId18"/>
    <sheet name="2 CFR 200 SERIES" sheetId="54" r:id="rId19"/>
    <sheet name="7 CFR 210.16" sheetId="24" r:id="rId20"/>
    <sheet name="7 CFR 210.21" sheetId="31" r:id="rId21"/>
    <sheet name="7 CFR PART 210.23 RECORDS" sheetId="47" r:id="rId22"/>
    <sheet name="7 CFR 250.50-54" sheetId="30" r:id="rId23"/>
    <sheet name="ALLOWABLE COST A87 Attachmt. A " sheetId="43" r:id="rId24"/>
    <sheet name="2 CFR PART 225" sheetId="44" r:id="rId25"/>
    <sheet name="7 CFR 3016.36" sheetId="65" r:id="rId26"/>
    <sheet name="7 CFR 3016.60" sheetId="67" r:id="rId27"/>
    <sheet name="7 CFR 3019.48" sheetId="68" r:id="rId28"/>
    <sheet name="7 CFR 3019 APPENDIX A" sheetId="69" r:id="rId29"/>
    <sheet name="7 CFR 3018 APPENDIX A" sheetId="70" r:id="rId30"/>
    <sheet name="Data sets " sheetId="55" r:id="rId31"/>
    <sheet name="Sheet2" sheetId="64" r:id="rId32"/>
    <sheet name="Sheet1" sheetId="77" r:id="rId33"/>
    <sheet name="Sheet3" sheetId="78" r:id="rId34"/>
  </sheets>
  <definedNames>
    <definedName name="Answers">'Data sets '!$A$6:$A$8</definedName>
    <definedName name="Answers2">'Data sets '!$A$14:$A$15</definedName>
    <definedName name="Answers3">'Data sets '!$A$5:$A$8</definedName>
    <definedName name="Answerstwo">'Data sets '!$A$13:$A$15</definedName>
    <definedName name="atta" localSheetId="23">'ALLOWABLE COST A87 Attachmt. A '!$A$1</definedName>
    <definedName name="Base_Year">'Data sets '!$A$84:$A$86</definedName>
    <definedName name="Below__150_000_or_the_State_s_small_purchase_threshold">smallpurchase</definedName>
    <definedName name="contract">'Data sets '!$A$30:$A$32</definedName>
    <definedName name="contract3">'Data sets '!$A$29:$A$32</definedName>
    <definedName name="contracts">'Data sets '!$A$30:$A$34</definedName>
    <definedName name="contracts5">'Data sets '!$A$16:$A$20</definedName>
    <definedName name="contractyear">'Data sets '!$A$64:$A$68</definedName>
    <definedName name="contractyears">'Data sets '!$A$62:$A$68</definedName>
    <definedName name="contractyearselect">'Data sets '!$A$62:$A$68</definedName>
    <definedName name="d" localSheetId="23">'ALLOWABLE COST A87 Attachmt. A '!$A$32</definedName>
    <definedName name="duration">'Data sets '!$A$40:$A$45</definedName>
    <definedName name="e" localSheetId="23">'ALLOWABLE COST A87 Attachmt. A '!$A$35</definedName>
    <definedName name="f" localSheetId="23">'ALLOWABLE COST A87 Attachmt. A '!$A$44</definedName>
    <definedName name="formalamounts">'Data sets '!$A$171:$A$175</definedName>
    <definedName name="formalsmallpurchase">'Data sets '!$A$105:$D$109</definedName>
    <definedName name="formalsmallpurchase1">'Data sets '!$A$106:$A$109</definedName>
    <definedName name="FSMC_year">'Data sets '!$A$91:$A$95</definedName>
    <definedName name="g" localSheetId="23">'ALLOWABLE COST A87 Attachmt. A '!$A$51</definedName>
    <definedName name="h" localSheetId="23">'ALLOWABLE COST A87 Attachmt. A '!$A$52</definedName>
    <definedName name="Invitation_for_Bid">'Data sets '!#REF!</definedName>
    <definedName name="invitation2">'Data sets '!$A$127:$A$129</definedName>
    <definedName name="invite2">'Data sets '!#REF!</definedName>
    <definedName name="microamounts">'Data sets '!$A$162:$A$165</definedName>
    <definedName name="micropurchase">'Data sets '!$A$88:$A$89</definedName>
    <definedName name="micropurchase_method">'Data sets '!$A$131:$A$134</definedName>
    <definedName name="micropurchase_methods">'Data sets '!$A$136:$A$140</definedName>
    <definedName name="numberofpurchases">'Data sets '!$A$158:$A$160</definedName>
    <definedName name="numberofsmall">'Data sets '!$A$150:$A$152</definedName>
    <definedName name="numberofsmall2">'Data sets '!$A$150:$A$152</definedName>
    <definedName name="passthrough">'Data sets '!$A$52:$A$56</definedName>
    <definedName name="processing">'Data sets '!$A$84:$A$86</definedName>
    <definedName name="Processingduration">'Data sets '!$A$84:$A$86</definedName>
    <definedName name="processingoptions">'Data sets '!$A$121:$A$125</definedName>
    <definedName name="processingsolicittype">'Data sets '!$A$111:$A$114</definedName>
    <definedName name="processingsolicitwithother">'Data sets '!$A$200:$A$204</definedName>
    <definedName name="processingtypes">'Data sets '!$A$121:$A$125</definedName>
    <definedName name="processingyear">'Data sets '!$A$183:$A$187</definedName>
    <definedName name="processingyears">'Data sets '!$A$205:$A$208</definedName>
    <definedName name="rebatefrequency">'Data sets '!$A$189:$A$193</definedName>
    <definedName name="renewalyears">'Data sets '!$A$177:$A$181</definedName>
    <definedName name="select">'Data sets '!$A$46:$A$47</definedName>
    <definedName name="smallpurchase">'Data sets '!$A$102</definedName>
    <definedName name="smallpurchaseamount">'Data sets '!$A$167:$A$169</definedName>
    <definedName name="smallpurchasemethods">'Data sets '!$A$142:$A$148</definedName>
    <definedName name="smallpurchases">'Data sets '!$A$101:$A$102</definedName>
    <definedName name="solicitation">'Data sets '!$A$16:$A$28</definedName>
    <definedName name="solicitation2">'Data sets '!$A$19:$A$20</definedName>
    <definedName name="solicitations">'Data sets '!$A$17:$A$20</definedName>
    <definedName name="solicitations2">'Data sets '!$A$25:$A$28</definedName>
    <definedName name="solicitations3">'Data sets '!$A$17:$A$20</definedName>
    <definedName name="solicitations4">'Data sets '!$A$16:$A$20</definedName>
    <definedName name="solicitationtypewithother">'Data sets '!$A$195:$A$198</definedName>
    <definedName name="three">'Data sets '!$A$5:$A$8</definedName>
    <definedName name="two">'Data sets '!$A$13:$A$15</definedName>
    <definedName name="typeofcontract">'Data sets '!$A$116:$A$118</definedName>
    <definedName name="types">'Data sets '!$A$154:$A$156</definedName>
    <definedName name="value">'Data sets '!$A$35:$A$39</definedName>
    <definedName name="value4">'Data sets '!$A$58:$A$61</definedName>
    <definedName name="values">'Data sets '!$A$35:$A$39</definedName>
    <definedName name="values3">'Data sets '!$A$37:$A$39</definedName>
    <definedName name="values4">'Data sets '!$A$48:$A$51</definedName>
  </definedNames>
  <calcPr calcId="145621"/>
</workbook>
</file>

<file path=xl/calcChain.xml><?xml version="1.0" encoding="utf-8"?>
<calcChain xmlns="http://schemas.openxmlformats.org/spreadsheetml/2006/main">
  <c r="B4" i="59" l="1" a="1"/>
  <c r="B4" i="59" s="1"/>
  <c r="AA4" i="59" a="1"/>
  <c r="AA4" i="59" s="1"/>
  <c r="Z16" i="61" l="1" a="1"/>
  <c r="Z16" i="61" s="1"/>
  <c r="Z10" i="61" a="1"/>
  <c r="Z10" i="61" s="1"/>
  <c r="Z6" i="61"/>
  <c r="AA33" i="63" l="1" a="1"/>
  <c r="AA33" i="63" s="1"/>
  <c r="Z33" i="63" a="1"/>
  <c r="Z33" i="63" s="1"/>
  <c r="V33" i="63" a="1"/>
  <c r="V33" i="63" s="1"/>
  <c r="U33" i="63"/>
  <c r="U33" i="63" a="1"/>
  <c r="Q33" i="63" a="1"/>
  <c r="Q33" i="63" s="1"/>
  <c r="P33" i="63" a="1"/>
  <c r="P33" i="63" s="1"/>
  <c r="L33" i="63" a="1"/>
  <c r="L33" i="63" s="1"/>
  <c r="K33" i="63" a="1"/>
  <c r="K33" i="63" s="1"/>
  <c r="G33" i="63" a="1"/>
  <c r="G33" i="63" s="1"/>
  <c r="F33" i="63" a="1"/>
  <c r="F33" i="63" s="1"/>
  <c r="B33" i="63" a="1"/>
  <c r="B33" i="63" s="1"/>
  <c r="A33" i="63" a="1"/>
  <c r="A33" i="63" s="1"/>
  <c r="AA32" i="63" a="1"/>
  <c r="AA32" i="63" s="1"/>
  <c r="Z32" i="63" a="1"/>
  <c r="Z32" i="63" s="1"/>
  <c r="V32" i="63" a="1"/>
  <c r="V32" i="63" s="1"/>
  <c r="U32" i="63" a="1"/>
  <c r="U32" i="63" s="1"/>
  <c r="Q32" i="63" a="1"/>
  <c r="Q32" i="63" s="1"/>
  <c r="P32" i="63" a="1"/>
  <c r="P32" i="63" s="1"/>
  <c r="L32" i="63" a="1"/>
  <c r="L32" i="63" s="1"/>
  <c r="K32" i="63" a="1"/>
  <c r="K32" i="63" s="1"/>
  <c r="G32" i="63" a="1"/>
  <c r="G32" i="63" s="1"/>
  <c r="F32" i="63" a="1"/>
  <c r="F32" i="63" s="1"/>
  <c r="B32" i="63" a="1"/>
  <c r="B32" i="63" s="1"/>
  <c r="A32" i="63" a="1"/>
  <c r="A32" i="63" s="1"/>
  <c r="AA31" i="63" a="1"/>
  <c r="AA31" i="63" s="1"/>
  <c r="Z31" i="63" a="1"/>
  <c r="Z31" i="63" s="1"/>
  <c r="V31" i="63" a="1"/>
  <c r="V31" i="63" s="1"/>
  <c r="U31" i="63" a="1"/>
  <c r="U31" i="63" s="1"/>
  <c r="Q31" i="63" a="1"/>
  <c r="Q31" i="63" s="1"/>
  <c r="P31" i="63" a="1"/>
  <c r="P31" i="63" s="1"/>
  <c r="L31" i="63" a="1"/>
  <c r="L31" i="63" s="1"/>
  <c r="K31" i="63" a="1"/>
  <c r="K31" i="63" s="1"/>
  <c r="G31" i="63" a="1"/>
  <c r="G31" i="63" s="1"/>
  <c r="F31" i="63" a="1"/>
  <c r="F31" i="63" s="1"/>
  <c r="B31" i="63" a="1"/>
  <c r="B31" i="63" s="1"/>
  <c r="A31" i="63" a="1"/>
  <c r="A31" i="63" s="1"/>
  <c r="AA30" i="63" a="1"/>
  <c r="AA30" i="63" s="1"/>
  <c r="Z30" i="63" a="1"/>
  <c r="Z30" i="63" s="1"/>
  <c r="V30" i="63" a="1"/>
  <c r="V30" i="63" s="1"/>
  <c r="U30" i="63" a="1"/>
  <c r="U30" i="63" s="1"/>
  <c r="Q30" i="63" a="1"/>
  <c r="Q30" i="63" s="1"/>
  <c r="P30" i="63" a="1"/>
  <c r="P30" i="63" s="1"/>
  <c r="L30" i="63" a="1"/>
  <c r="L30" i="63" s="1"/>
  <c r="K30" i="63" a="1"/>
  <c r="K30" i="63" s="1"/>
  <c r="G30" i="63" a="1"/>
  <c r="G30" i="63" s="1"/>
  <c r="F30" i="63" a="1"/>
  <c r="F30" i="63" s="1"/>
  <c r="B30" i="63" a="1"/>
  <c r="B30" i="63" s="1"/>
  <c r="A30" i="63" a="1"/>
  <c r="A30" i="63" s="1"/>
  <c r="AA29" i="63" a="1"/>
  <c r="AA29" i="63" s="1"/>
  <c r="Z29" i="63" a="1"/>
  <c r="Z29" i="63" s="1"/>
  <c r="V29" i="63" a="1"/>
  <c r="V29" i="63" s="1"/>
  <c r="U29" i="63" a="1"/>
  <c r="U29" i="63" s="1"/>
  <c r="Q29" i="63" a="1"/>
  <c r="Q29" i="63" s="1"/>
  <c r="P29" i="63" a="1"/>
  <c r="P29" i="63" s="1"/>
  <c r="L29" i="63" a="1"/>
  <c r="L29" i="63" s="1"/>
  <c r="K29" i="63" a="1"/>
  <c r="K29" i="63" s="1"/>
  <c r="G29" i="63" a="1"/>
  <c r="G29" i="63" s="1"/>
  <c r="F29" i="63" a="1"/>
  <c r="F29" i="63" s="1"/>
  <c r="B29" i="63" a="1"/>
  <c r="B29" i="63" s="1"/>
  <c r="A29" i="63" a="1"/>
  <c r="A29" i="63" s="1"/>
  <c r="AA28" i="63" a="1"/>
  <c r="AA28" i="63" s="1"/>
  <c r="Z28" i="63" a="1"/>
  <c r="Z28" i="63" s="1"/>
  <c r="V28" i="63" a="1"/>
  <c r="V28" i="63" s="1"/>
  <c r="U28" i="63" a="1"/>
  <c r="U28" i="63" s="1"/>
  <c r="Q28" i="63" a="1"/>
  <c r="Q28" i="63" s="1"/>
  <c r="P28" i="63" a="1"/>
  <c r="P28" i="63" s="1"/>
  <c r="L28" i="63" a="1"/>
  <c r="L28" i="63" s="1"/>
  <c r="K28" i="63" a="1"/>
  <c r="K28" i="63" s="1"/>
  <c r="G28" i="63" a="1"/>
  <c r="G28" i="63" s="1"/>
  <c r="F28" i="63" a="1"/>
  <c r="F28" i="63" s="1"/>
  <c r="B28" i="63" a="1"/>
  <c r="B28" i="63" s="1"/>
  <c r="A28" i="63" a="1"/>
  <c r="A28" i="63" s="1"/>
  <c r="AA27" i="63" a="1"/>
  <c r="AA27" i="63" s="1"/>
  <c r="Z27" i="63" a="1"/>
  <c r="Z27" i="63" s="1"/>
  <c r="V27" i="63" a="1"/>
  <c r="V27" i="63" s="1"/>
  <c r="U27" i="63" a="1"/>
  <c r="U27" i="63" s="1"/>
  <c r="Q27" i="63" a="1"/>
  <c r="Q27" i="63" s="1"/>
  <c r="P27" i="63" a="1"/>
  <c r="P27" i="63" s="1"/>
  <c r="L27" i="63" a="1"/>
  <c r="L27" i="63" s="1"/>
  <c r="K27" i="63" a="1"/>
  <c r="K27" i="63" s="1"/>
  <c r="G27" i="63" a="1"/>
  <c r="G27" i="63" s="1"/>
  <c r="F27" i="63" a="1"/>
  <c r="F27" i="63" s="1"/>
  <c r="B27" i="63" a="1"/>
  <c r="B27" i="63" s="1"/>
  <c r="A27" i="63" a="1"/>
  <c r="A27" i="63" s="1"/>
  <c r="AA26" i="63" a="1"/>
  <c r="AA26" i="63" s="1"/>
  <c r="Z26" i="63" a="1"/>
  <c r="Z26" i="63" s="1"/>
  <c r="V26" i="63" a="1"/>
  <c r="V26" i="63" s="1"/>
  <c r="U26" i="63" a="1"/>
  <c r="U26" i="63" s="1"/>
  <c r="Q26" i="63" a="1"/>
  <c r="Q26" i="63" s="1"/>
  <c r="P26" i="63" a="1"/>
  <c r="P26" i="63" s="1"/>
  <c r="L26" i="63" a="1"/>
  <c r="L26" i="63" s="1"/>
  <c r="K26" i="63" a="1"/>
  <c r="K26" i="63" s="1"/>
  <c r="G26" i="63" a="1"/>
  <c r="G26" i="63" s="1"/>
  <c r="F26" i="63" a="1"/>
  <c r="F26" i="63" s="1"/>
  <c r="B26" i="63" a="1"/>
  <c r="B26" i="63" s="1"/>
  <c r="A26" i="63" a="1"/>
  <c r="A26" i="63" s="1"/>
  <c r="AA25" i="63" a="1"/>
  <c r="AA25" i="63" s="1"/>
  <c r="Z25" i="63" a="1"/>
  <c r="Z25" i="63" s="1"/>
  <c r="V25" i="63" a="1"/>
  <c r="V25" i="63" s="1"/>
  <c r="U25" i="63" a="1"/>
  <c r="U25" i="63" s="1"/>
  <c r="Q25" i="63" a="1"/>
  <c r="Q25" i="63" s="1"/>
  <c r="P25" i="63" a="1"/>
  <c r="P25" i="63" s="1"/>
  <c r="L25" i="63" a="1"/>
  <c r="L25" i="63" s="1"/>
  <c r="K25" i="63" a="1"/>
  <c r="K25" i="63" s="1"/>
  <c r="G25" i="63" a="1"/>
  <c r="G25" i="63" s="1"/>
  <c r="F25" i="63" a="1"/>
  <c r="F25" i="63" s="1"/>
  <c r="B25" i="63" a="1"/>
  <c r="B25" i="63" s="1"/>
  <c r="A25" i="63" a="1"/>
  <c r="A25" i="63" s="1"/>
  <c r="AA24" i="63" a="1"/>
  <c r="AA24" i="63" s="1"/>
  <c r="Z24" i="63" a="1"/>
  <c r="Z24" i="63" s="1"/>
  <c r="V24" i="63" a="1"/>
  <c r="V24" i="63" s="1"/>
  <c r="U24" i="63" a="1"/>
  <c r="U24" i="63" s="1"/>
  <c r="Q24" i="63" a="1"/>
  <c r="Q24" i="63" s="1"/>
  <c r="P24" i="63" a="1"/>
  <c r="P24" i="63" s="1"/>
  <c r="L24" i="63" a="1"/>
  <c r="L24" i="63" s="1"/>
  <c r="K24" i="63" a="1"/>
  <c r="K24" i="63" s="1"/>
  <c r="G24" i="63" a="1"/>
  <c r="G24" i="63" s="1"/>
  <c r="F24" i="63" a="1"/>
  <c r="F24" i="63" s="1"/>
  <c r="B24" i="63" a="1"/>
  <c r="B24" i="63" s="1"/>
  <c r="A24" i="63" a="1"/>
  <c r="A24" i="63" s="1"/>
  <c r="AA23" i="63" a="1"/>
  <c r="AA23" i="63" s="1"/>
  <c r="Z23" i="63" a="1"/>
  <c r="Z23" i="63" s="1"/>
  <c r="V23" i="63" a="1"/>
  <c r="V23" i="63" s="1"/>
  <c r="U23" i="63" a="1"/>
  <c r="U23" i="63" s="1"/>
  <c r="Q23" i="63" a="1"/>
  <c r="Q23" i="63" s="1"/>
  <c r="P23" i="63" a="1"/>
  <c r="P23" i="63" s="1"/>
  <c r="L23" i="63" a="1"/>
  <c r="L23" i="63" s="1"/>
  <c r="K23" i="63" a="1"/>
  <c r="K23" i="63" s="1"/>
  <c r="G23" i="63" a="1"/>
  <c r="G23" i="63" s="1"/>
  <c r="F23" i="63" a="1"/>
  <c r="F23" i="63" s="1"/>
  <c r="B23" i="63" a="1"/>
  <c r="B23" i="63" s="1"/>
  <c r="A23" i="63" a="1"/>
  <c r="A23" i="63" s="1"/>
  <c r="AA22" i="63" a="1"/>
  <c r="AA22" i="63" s="1"/>
  <c r="Z22" i="63" a="1"/>
  <c r="Z22" i="63" s="1"/>
  <c r="V22" i="63" a="1"/>
  <c r="V22" i="63" s="1"/>
  <c r="U22" i="63" a="1"/>
  <c r="U22" i="63" s="1"/>
  <c r="Q22" i="63" a="1"/>
  <c r="Q22" i="63" s="1"/>
  <c r="P22" i="63" a="1"/>
  <c r="P22" i="63" s="1"/>
  <c r="L22" i="63" a="1"/>
  <c r="L22" i="63" s="1"/>
  <c r="K22" i="63" a="1"/>
  <c r="K22" i="63" s="1"/>
  <c r="G22" i="63" a="1"/>
  <c r="G22" i="63" s="1"/>
  <c r="F22" i="63" a="1"/>
  <c r="F22" i="63" s="1"/>
  <c r="B22" i="63" a="1"/>
  <c r="B22" i="63" s="1"/>
  <c r="A22" i="63" a="1"/>
  <c r="A22" i="63" s="1"/>
  <c r="AA21" i="63" a="1"/>
  <c r="AA21" i="63" s="1"/>
  <c r="Z21" i="63" a="1"/>
  <c r="Z21" i="63" s="1"/>
  <c r="V21" i="63" a="1"/>
  <c r="V21" i="63" s="1"/>
  <c r="U21" i="63" a="1"/>
  <c r="U21" i="63" s="1"/>
  <c r="Q21" i="63" a="1"/>
  <c r="Q21" i="63" s="1"/>
  <c r="P21" i="63" a="1"/>
  <c r="P21" i="63" s="1"/>
  <c r="L21" i="63" a="1"/>
  <c r="L21" i="63" s="1"/>
  <c r="K21" i="63" a="1"/>
  <c r="K21" i="63" s="1"/>
  <c r="G21" i="63" a="1"/>
  <c r="G21" i="63" s="1"/>
  <c r="F21" i="63" a="1"/>
  <c r="F21" i="63" s="1"/>
  <c r="B21" i="63" a="1"/>
  <c r="B21" i="63" s="1"/>
  <c r="A21" i="63" a="1"/>
  <c r="A21" i="63" s="1"/>
  <c r="AA20" i="63" a="1"/>
  <c r="AA20" i="63" s="1"/>
  <c r="Z20" i="63" a="1"/>
  <c r="Z20" i="63" s="1"/>
  <c r="V20" i="63" a="1"/>
  <c r="V20" i="63" s="1"/>
  <c r="U20" i="63" a="1"/>
  <c r="U20" i="63" s="1"/>
  <c r="Q20" i="63" a="1"/>
  <c r="Q20" i="63" s="1"/>
  <c r="P20" i="63" a="1"/>
  <c r="P20" i="63" s="1"/>
  <c r="L20" i="63" a="1"/>
  <c r="L20" i="63" s="1"/>
  <c r="K20" i="63" a="1"/>
  <c r="K20" i="63" s="1"/>
  <c r="G20" i="63" a="1"/>
  <c r="G20" i="63" s="1"/>
  <c r="F20" i="63" a="1"/>
  <c r="F20" i="63" s="1"/>
  <c r="B20" i="63" a="1"/>
  <c r="B20" i="63" s="1"/>
  <c r="A20" i="63" a="1"/>
  <c r="A20" i="63" s="1"/>
  <c r="AA19" i="63" a="1"/>
  <c r="AA19" i="63" s="1"/>
  <c r="Z19" i="63" a="1"/>
  <c r="Z19" i="63" s="1"/>
  <c r="V19" i="63" a="1"/>
  <c r="V19" i="63" s="1"/>
  <c r="U19" i="63" a="1"/>
  <c r="U19" i="63" s="1"/>
  <c r="Q19" i="63" a="1"/>
  <c r="Q19" i="63" s="1"/>
  <c r="P19" i="63" a="1"/>
  <c r="P19" i="63" s="1"/>
  <c r="L19" i="63" a="1"/>
  <c r="L19" i="63" s="1"/>
  <c r="K19" i="63" a="1"/>
  <c r="K19" i="63" s="1"/>
  <c r="G19" i="63" a="1"/>
  <c r="G19" i="63" s="1"/>
  <c r="F19" i="63" a="1"/>
  <c r="F19" i="63" s="1"/>
  <c r="B19" i="63" a="1"/>
  <c r="B19" i="63" s="1"/>
  <c r="A19" i="63" a="1"/>
  <c r="A19" i="63" s="1"/>
  <c r="AA18" i="63" a="1"/>
  <c r="AA18" i="63" s="1"/>
  <c r="Z18" i="63" a="1"/>
  <c r="Z18" i="63" s="1"/>
  <c r="V18" i="63" a="1"/>
  <c r="V18" i="63" s="1"/>
  <c r="U18" i="63" a="1"/>
  <c r="U18" i="63" s="1"/>
  <c r="Q18" i="63" a="1"/>
  <c r="Q18" i="63" s="1"/>
  <c r="P18" i="63" a="1"/>
  <c r="P18" i="63" s="1"/>
  <c r="L18" i="63" a="1"/>
  <c r="L18" i="63" s="1"/>
  <c r="K18" i="63" a="1"/>
  <c r="K18" i="63" s="1"/>
  <c r="G18" i="63" a="1"/>
  <c r="G18" i="63" s="1"/>
  <c r="F18" i="63" a="1"/>
  <c r="F18" i="63" s="1"/>
  <c r="B18" i="63" a="1"/>
  <c r="B18" i="63" s="1"/>
  <c r="A18" i="63" a="1"/>
  <c r="A18" i="63" s="1"/>
  <c r="AA17" i="63" a="1"/>
  <c r="AA17" i="63" s="1"/>
  <c r="Z17" i="63" a="1"/>
  <c r="Z17" i="63" s="1"/>
  <c r="V17" i="63" a="1"/>
  <c r="V17" i="63" s="1"/>
  <c r="U17" i="63" a="1"/>
  <c r="U17" i="63" s="1"/>
  <c r="Q17" i="63" a="1"/>
  <c r="Q17" i="63" s="1"/>
  <c r="P17" i="63" a="1"/>
  <c r="P17" i="63" s="1"/>
  <c r="L17" i="63" a="1"/>
  <c r="L17" i="63" s="1"/>
  <c r="K17" i="63" a="1"/>
  <c r="K17" i="63" s="1"/>
  <c r="G17" i="63" a="1"/>
  <c r="G17" i="63" s="1"/>
  <c r="F17" i="63" a="1"/>
  <c r="F17" i="63" s="1"/>
  <c r="B17" i="63" a="1"/>
  <c r="B17" i="63" s="1"/>
  <c r="A17" i="63" a="1"/>
  <c r="A17" i="63" s="1"/>
  <c r="AA16" i="63" a="1"/>
  <c r="AA16" i="63" s="1"/>
  <c r="Z16" i="63" a="1"/>
  <c r="Z16" i="63" s="1"/>
  <c r="V16" i="63" a="1"/>
  <c r="V16" i="63" s="1"/>
  <c r="U16" i="63" a="1"/>
  <c r="U16" i="63" s="1"/>
  <c r="Q16" i="63" a="1"/>
  <c r="Q16" i="63" s="1"/>
  <c r="P16" i="63" a="1"/>
  <c r="P16" i="63" s="1"/>
  <c r="L16" i="63" a="1"/>
  <c r="L16" i="63" s="1"/>
  <c r="K16" i="63" a="1"/>
  <c r="K16" i="63" s="1"/>
  <c r="G16" i="63" a="1"/>
  <c r="G16" i="63" s="1"/>
  <c r="F16" i="63" a="1"/>
  <c r="F16" i="63" s="1"/>
  <c r="B16" i="63" a="1"/>
  <c r="B16" i="63" s="1"/>
  <c r="A16" i="63" a="1"/>
  <c r="A16" i="63" s="1"/>
  <c r="AA15" i="63" a="1"/>
  <c r="AA15" i="63" s="1"/>
  <c r="Z15" i="63" a="1"/>
  <c r="Z15" i="63" s="1"/>
  <c r="V15" i="63" a="1"/>
  <c r="V15" i="63" s="1"/>
  <c r="U15" i="63" a="1"/>
  <c r="U15" i="63" s="1"/>
  <c r="Q15" i="63" a="1"/>
  <c r="Q15" i="63" s="1"/>
  <c r="P15" i="63" a="1"/>
  <c r="P15" i="63" s="1"/>
  <c r="L15" i="63" a="1"/>
  <c r="L15" i="63" s="1"/>
  <c r="K15" i="63" a="1"/>
  <c r="K15" i="63" s="1"/>
  <c r="G15" i="63" a="1"/>
  <c r="G15" i="63" s="1"/>
  <c r="F15" i="63" a="1"/>
  <c r="F15" i="63" s="1"/>
  <c r="B15" i="63" a="1"/>
  <c r="B15" i="63" s="1"/>
  <c r="A15" i="63" a="1"/>
  <c r="A15" i="63" s="1"/>
  <c r="AA14" i="63" a="1"/>
  <c r="AA14" i="63" s="1"/>
  <c r="Z14" i="63" a="1"/>
  <c r="Z14" i="63" s="1"/>
  <c r="V14" i="63" a="1"/>
  <c r="V14" i="63" s="1"/>
  <c r="U14" i="63" a="1"/>
  <c r="U14" i="63" s="1"/>
  <c r="Q14" i="63" a="1"/>
  <c r="Q14" i="63" s="1"/>
  <c r="P14" i="63" a="1"/>
  <c r="P14" i="63" s="1"/>
  <c r="L14" i="63" a="1"/>
  <c r="L14" i="63" s="1"/>
  <c r="K14" i="63" a="1"/>
  <c r="K14" i="63" s="1"/>
  <c r="G14" i="63" a="1"/>
  <c r="G14" i="63" s="1"/>
  <c r="F14" i="63" a="1"/>
  <c r="F14" i="63" s="1"/>
  <c r="B14" i="63" a="1"/>
  <c r="B14" i="63" s="1"/>
  <c r="A14" i="63" a="1"/>
  <c r="A14" i="63" s="1"/>
  <c r="AA13" i="63" a="1"/>
  <c r="AA13" i="63" s="1"/>
  <c r="Z13" i="63" a="1"/>
  <c r="Z13" i="63" s="1"/>
  <c r="V13" i="63" a="1"/>
  <c r="V13" i="63" s="1"/>
  <c r="U13" i="63" a="1"/>
  <c r="U13" i="63" s="1"/>
  <c r="Q13" i="63" a="1"/>
  <c r="Q13" i="63" s="1"/>
  <c r="P13" i="63" a="1"/>
  <c r="P13" i="63" s="1"/>
  <c r="L13" i="63" a="1"/>
  <c r="L13" i="63" s="1"/>
  <c r="K13" i="63" a="1"/>
  <c r="K13" i="63" s="1"/>
  <c r="G13" i="63" a="1"/>
  <c r="G13" i="63" s="1"/>
  <c r="F13" i="63" a="1"/>
  <c r="F13" i="63" s="1"/>
  <c r="B13" i="63" a="1"/>
  <c r="B13" i="63" s="1"/>
  <c r="A13" i="63" a="1"/>
  <c r="A13" i="63" s="1"/>
  <c r="AA12" i="63" a="1"/>
  <c r="AA12" i="63" s="1"/>
  <c r="Z12" i="63" a="1"/>
  <c r="Z12" i="63" s="1"/>
  <c r="V12" i="63" a="1"/>
  <c r="V12" i="63" s="1"/>
  <c r="U12" i="63" a="1"/>
  <c r="U12" i="63" s="1"/>
  <c r="Q12" i="63" a="1"/>
  <c r="Q12" i="63" s="1"/>
  <c r="P12" i="63" a="1"/>
  <c r="P12" i="63" s="1"/>
  <c r="L12" i="63" a="1"/>
  <c r="L12" i="63" s="1"/>
  <c r="K12" i="63" a="1"/>
  <c r="K12" i="63" s="1"/>
  <c r="G12" i="63" a="1"/>
  <c r="G12" i="63" s="1"/>
  <c r="F12" i="63" a="1"/>
  <c r="F12" i="63" s="1"/>
  <c r="B12" i="63" a="1"/>
  <c r="B12" i="63" s="1"/>
  <c r="A12" i="63" a="1"/>
  <c r="A12" i="63" s="1"/>
  <c r="AA11" i="63" a="1"/>
  <c r="AA11" i="63" s="1"/>
  <c r="Z11" i="63" a="1"/>
  <c r="Z11" i="63" s="1"/>
  <c r="V11" i="63" a="1"/>
  <c r="V11" i="63" s="1"/>
  <c r="U11" i="63" a="1"/>
  <c r="U11" i="63" s="1"/>
  <c r="Q11" i="63" a="1"/>
  <c r="Q11" i="63" s="1"/>
  <c r="P11" i="63" a="1"/>
  <c r="P11" i="63" s="1"/>
  <c r="L11" i="63" a="1"/>
  <c r="L11" i="63" s="1"/>
  <c r="K11" i="63" a="1"/>
  <c r="K11" i="63" s="1"/>
  <c r="G11" i="63" a="1"/>
  <c r="G11" i="63" s="1"/>
  <c r="F11" i="63" a="1"/>
  <c r="F11" i="63" s="1"/>
  <c r="B11" i="63" a="1"/>
  <c r="B11" i="63" s="1"/>
  <c r="A11" i="63" a="1"/>
  <c r="A11" i="63" s="1"/>
  <c r="AA10" i="63" a="1"/>
  <c r="AA10" i="63" s="1"/>
  <c r="Z10" i="63" a="1"/>
  <c r="Z10" i="63" s="1"/>
  <c r="V10" i="63" a="1"/>
  <c r="V10" i="63" s="1"/>
  <c r="U10" i="63" a="1"/>
  <c r="U10" i="63" s="1"/>
  <c r="Q10" i="63" a="1"/>
  <c r="Q10" i="63" s="1"/>
  <c r="P10" i="63" a="1"/>
  <c r="P10" i="63" s="1"/>
  <c r="L10" i="63" a="1"/>
  <c r="L10" i="63" s="1"/>
  <c r="K10" i="63" a="1"/>
  <c r="K10" i="63" s="1"/>
  <c r="G10" i="63" a="1"/>
  <c r="G10" i="63" s="1"/>
  <c r="F10" i="63" a="1"/>
  <c r="F10" i="63" s="1"/>
  <c r="B10" i="63" a="1"/>
  <c r="B10" i="63" s="1"/>
  <c r="A10" i="63" a="1"/>
  <c r="A10" i="63" s="1"/>
  <c r="AA9" i="63" a="1"/>
  <c r="AA9" i="63" s="1"/>
  <c r="Z9" i="63" a="1"/>
  <c r="Z9" i="63" s="1"/>
  <c r="V9" i="63" a="1"/>
  <c r="V9" i="63" s="1"/>
  <c r="U9" i="63" a="1"/>
  <c r="U9" i="63" s="1"/>
  <c r="Q9" i="63" a="1"/>
  <c r="Q9" i="63" s="1"/>
  <c r="P9" i="63" a="1"/>
  <c r="P9" i="63" s="1"/>
  <c r="L9" i="63" a="1"/>
  <c r="L9" i="63" s="1"/>
  <c r="K9" i="63" a="1"/>
  <c r="K9" i="63" s="1"/>
  <c r="G9" i="63" a="1"/>
  <c r="G9" i="63" s="1"/>
  <c r="F9" i="63" a="1"/>
  <c r="F9" i="63" s="1"/>
  <c r="B9" i="63" a="1"/>
  <c r="B9" i="63" s="1"/>
  <c r="A9" i="63" a="1"/>
  <c r="A9" i="63" s="1"/>
  <c r="AA8" i="63" a="1"/>
  <c r="AA8" i="63" s="1"/>
  <c r="Z8" i="63" a="1"/>
  <c r="Z8" i="63" s="1"/>
  <c r="V8" i="63" a="1"/>
  <c r="V8" i="63" s="1"/>
  <c r="U8" i="63" a="1"/>
  <c r="U8" i="63" s="1"/>
  <c r="Q8" i="63" a="1"/>
  <c r="Q8" i="63" s="1"/>
  <c r="P8" i="63" a="1"/>
  <c r="P8" i="63" s="1"/>
  <c r="L8" i="63" a="1"/>
  <c r="L8" i="63" s="1"/>
  <c r="K8" i="63" a="1"/>
  <c r="K8" i="63" s="1"/>
  <c r="G8" i="63" a="1"/>
  <c r="G8" i="63" s="1"/>
  <c r="F8" i="63" a="1"/>
  <c r="F8" i="63" s="1"/>
  <c r="B8" i="63" a="1"/>
  <c r="B8" i="63" s="1"/>
  <c r="A8" i="63" a="1"/>
  <c r="A8" i="63" s="1"/>
  <c r="AA7" i="63" a="1"/>
  <c r="AA7" i="63" s="1"/>
  <c r="Z7" i="63" a="1"/>
  <c r="Z7" i="63" s="1"/>
  <c r="V7" i="63" a="1"/>
  <c r="V7" i="63" s="1"/>
  <c r="U7" i="63" a="1"/>
  <c r="U7" i="63" s="1"/>
  <c r="Q7" i="63" a="1"/>
  <c r="Q7" i="63" s="1"/>
  <c r="P7" i="63" a="1"/>
  <c r="P7" i="63" s="1"/>
  <c r="L7" i="63" a="1"/>
  <c r="L7" i="63" s="1"/>
  <c r="K7" i="63" a="1"/>
  <c r="K7" i="63" s="1"/>
  <c r="G7" i="63" a="1"/>
  <c r="G7" i="63" s="1"/>
  <c r="F7" i="63" a="1"/>
  <c r="F7" i="63" s="1"/>
  <c r="B7" i="63" a="1"/>
  <c r="B7" i="63" s="1"/>
  <c r="A7" i="63" a="1"/>
  <c r="A7" i="63" s="1"/>
  <c r="AA6" i="63"/>
  <c r="Z6" i="63"/>
  <c r="V6" i="63"/>
  <c r="U6" i="63"/>
  <c r="Q6" i="63"/>
  <c r="P6" i="63"/>
  <c r="L6" i="63"/>
  <c r="K6" i="63"/>
  <c r="G6" i="63"/>
  <c r="F6" i="63"/>
  <c r="B6" i="63"/>
  <c r="A6" i="63"/>
  <c r="AA5" i="63"/>
  <c r="Z5" i="63"/>
  <c r="V5" i="63"/>
  <c r="U5" i="63"/>
  <c r="Q5" i="63"/>
  <c r="P5" i="63"/>
  <c r="L5" i="63"/>
  <c r="K5" i="63"/>
  <c r="G5" i="63"/>
  <c r="F5" i="63"/>
  <c r="B5" i="63"/>
  <c r="A5" i="63"/>
  <c r="AA4" i="63"/>
  <c r="Z4" i="63"/>
  <c r="V4" i="63"/>
  <c r="U4" i="63"/>
  <c r="Q4" i="63"/>
  <c r="P4" i="63"/>
  <c r="L4" i="63"/>
  <c r="K4" i="63"/>
  <c r="G4" i="63"/>
  <c r="F4" i="63"/>
  <c r="B4" i="63"/>
  <c r="A4" i="63"/>
  <c r="A1" i="63"/>
  <c r="V14" i="62" a="1"/>
  <c r="V14" i="62" s="1"/>
  <c r="U14" i="62" a="1"/>
  <c r="U14" i="62" s="1"/>
  <c r="Q14" i="62" a="1"/>
  <c r="Q14" i="62" s="1"/>
  <c r="P14" i="62" a="1"/>
  <c r="P14" i="62" s="1"/>
  <c r="L14" i="62" a="1"/>
  <c r="L14" i="62" s="1"/>
  <c r="K14" i="62" a="1"/>
  <c r="K14" i="62" s="1"/>
  <c r="G14" i="62" a="1"/>
  <c r="G14" i="62" s="1"/>
  <c r="F14" i="62" a="1"/>
  <c r="F14" i="62" s="1"/>
  <c r="B14" i="62" a="1"/>
  <c r="B14" i="62" s="1"/>
  <c r="A14" i="62" a="1"/>
  <c r="A14" i="62" s="1"/>
  <c r="V13" i="62" a="1"/>
  <c r="V13" i="62" s="1"/>
  <c r="U13" i="62" a="1"/>
  <c r="U13" i="62" s="1"/>
  <c r="Q13" i="62" a="1"/>
  <c r="Q13" i="62" s="1"/>
  <c r="P13" i="62" a="1"/>
  <c r="P13" i="62" s="1"/>
  <c r="L13" i="62" a="1"/>
  <c r="L13" i="62" s="1"/>
  <c r="K13" i="62" a="1"/>
  <c r="K13" i="62" s="1"/>
  <c r="G13" i="62" a="1"/>
  <c r="G13" i="62" s="1"/>
  <c r="F13" i="62" a="1"/>
  <c r="F13" i="62" s="1"/>
  <c r="B13" i="62" a="1"/>
  <c r="B13" i="62" s="1"/>
  <c r="A13" i="62" a="1"/>
  <c r="A13" i="62" s="1"/>
  <c r="V12" i="62" a="1"/>
  <c r="V12" i="62" s="1"/>
  <c r="U12" i="62" a="1"/>
  <c r="U12" i="62" s="1"/>
  <c r="Q12" i="62" a="1"/>
  <c r="Q12" i="62" s="1"/>
  <c r="P12" i="62" a="1"/>
  <c r="P12" i="62" s="1"/>
  <c r="L12" i="62" a="1"/>
  <c r="L12" i="62" s="1"/>
  <c r="K12" i="62" a="1"/>
  <c r="K12" i="62" s="1"/>
  <c r="G12" i="62" a="1"/>
  <c r="G12" i="62" s="1"/>
  <c r="F12" i="62" a="1"/>
  <c r="F12" i="62" s="1"/>
  <c r="B12" i="62" a="1"/>
  <c r="B12" i="62" s="1"/>
  <c r="A12" i="62" a="1"/>
  <c r="A12" i="62" s="1"/>
  <c r="V11" i="62" a="1"/>
  <c r="V11" i="62" s="1"/>
  <c r="U11" i="62" a="1"/>
  <c r="U11" i="62" s="1"/>
  <c r="Q11" i="62" a="1"/>
  <c r="Q11" i="62" s="1"/>
  <c r="P11" i="62" a="1"/>
  <c r="P11" i="62" s="1"/>
  <c r="L11" i="62" a="1"/>
  <c r="L11" i="62" s="1"/>
  <c r="K11" i="62" a="1"/>
  <c r="K11" i="62" s="1"/>
  <c r="G11" i="62" a="1"/>
  <c r="G11" i="62" s="1"/>
  <c r="F11" i="62" a="1"/>
  <c r="F11" i="62" s="1"/>
  <c r="B11" i="62" a="1"/>
  <c r="B11" i="62" s="1"/>
  <c r="A11" i="62" a="1"/>
  <c r="A11" i="62" s="1"/>
  <c r="V10" i="62" a="1"/>
  <c r="V10" i="62" s="1"/>
  <c r="U10" i="62"/>
  <c r="U10" i="62" a="1"/>
  <c r="Q10" i="62" a="1"/>
  <c r="Q10" i="62" s="1"/>
  <c r="P10" i="62" a="1"/>
  <c r="P10" i="62" s="1"/>
  <c r="L10" i="62" a="1"/>
  <c r="L10" i="62" s="1"/>
  <c r="K10" i="62" a="1"/>
  <c r="K10" i="62" s="1"/>
  <c r="G10" i="62" a="1"/>
  <c r="G10" i="62" s="1"/>
  <c r="F10" i="62" a="1"/>
  <c r="F10" i="62" s="1"/>
  <c r="B10" i="62" a="1"/>
  <c r="B10" i="62" s="1"/>
  <c r="A10" i="62" a="1"/>
  <c r="A10" i="62" s="1"/>
  <c r="V9" i="62" a="1"/>
  <c r="V9" i="62" s="1"/>
  <c r="U9" i="62" a="1"/>
  <c r="U9" i="62" s="1"/>
  <c r="Q9" i="62" a="1"/>
  <c r="Q9" i="62" s="1"/>
  <c r="P9" i="62" a="1"/>
  <c r="P9" i="62" s="1"/>
  <c r="L9" i="62" a="1"/>
  <c r="L9" i="62" s="1"/>
  <c r="K9" i="62" a="1"/>
  <c r="K9" i="62" s="1"/>
  <c r="G9" i="62" a="1"/>
  <c r="G9" i="62" s="1"/>
  <c r="F9" i="62" a="1"/>
  <c r="F9" i="62" s="1"/>
  <c r="B9" i="62" a="1"/>
  <c r="B9" i="62" s="1"/>
  <c r="A9" i="62" a="1"/>
  <c r="A9" i="62" s="1"/>
  <c r="V8" i="62" a="1"/>
  <c r="V8" i="62" s="1"/>
  <c r="U8" i="62" a="1"/>
  <c r="U8" i="62" s="1"/>
  <c r="Q8" i="62" a="1"/>
  <c r="Q8" i="62" s="1"/>
  <c r="P8" i="62" a="1"/>
  <c r="P8" i="62" s="1"/>
  <c r="L8" i="62" a="1"/>
  <c r="L8" i="62" s="1"/>
  <c r="K8" i="62" a="1"/>
  <c r="K8" i="62" s="1"/>
  <c r="G8" i="62" a="1"/>
  <c r="G8" i="62" s="1"/>
  <c r="F8" i="62" a="1"/>
  <c r="F8" i="62" s="1"/>
  <c r="B8" i="62" a="1"/>
  <c r="B8" i="62" s="1"/>
  <c r="A8" i="62" a="1"/>
  <c r="A8" i="62" s="1"/>
  <c r="V7" i="62" a="1"/>
  <c r="V7" i="62" s="1"/>
  <c r="U7" i="62" a="1"/>
  <c r="U7" i="62" s="1"/>
  <c r="Q7" i="62" a="1"/>
  <c r="Q7" i="62" s="1"/>
  <c r="P7" i="62"/>
  <c r="P7" i="62" a="1"/>
  <c r="L7" i="62" a="1"/>
  <c r="L7" i="62" s="1"/>
  <c r="K7" i="62" a="1"/>
  <c r="K7" i="62" s="1"/>
  <c r="G7" i="62" a="1"/>
  <c r="G7" i="62" s="1"/>
  <c r="F7" i="62" a="1"/>
  <c r="F7" i="62" s="1"/>
  <c r="B7" i="62" a="1"/>
  <c r="B7" i="62" s="1"/>
  <c r="A7" i="62" a="1"/>
  <c r="A7" i="62" s="1"/>
  <c r="V6" i="62" a="1"/>
  <c r="V6" i="62" s="1"/>
  <c r="U6" i="62" a="1"/>
  <c r="U6" i="62" s="1"/>
  <c r="Q6" i="62" a="1"/>
  <c r="Q6" i="62" s="1"/>
  <c r="P6" i="62" a="1"/>
  <c r="P6" i="62" s="1"/>
  <c r="L6" i="62" a="1"/>
  <c r="L6" i="62" s="1"/>
  <c r="K6" i="62" a="1"/>
  <c r="K6" i="62" s="1"/>
  <c r="G6" i="62" a="1"/>
  <c r="G6" i="62" s="1"/>
  <c r="F6" i="62" a="1"/>
  <c r="F6" i="62" s="1"/>
  <c r="B6" i="62" a="1"/>
  <c r="B6" i="62" s="1"/>
  <c r="A6" i="62" a="1"/>
  <c r="A6" i="62" s="1"/>
  <c r="V5" i="62"/>
  <c r="U5" i="62"/>
  <c r="Q5" i="62"/>
  <c r="P5" i="62"/>
  <c r="L5" i="62"/>
  <c r="K5" i="62"/>
  <c r="G5" i="62"/>
  <c r="F5" i="62"/>
  <c r="B5" i="62"/>
  <c r="A5" i="62"/>
  <c r="V4" i="62"/>
  <c r="U4" i="62"/>
  <c r="Q4" i="62"/>
  <c r="P4" i="62"/>
  <c r="L4" i="62"/>
  <c r="K4" i="62"/>
  <c r="G4" i="62"/>
  <c r="F4" i="62"/>
  <c r="B4" i="62"/>
  <c r="A4" i="62"/>
  <c r="A1" i="62"/>
  <c r="AA49" i="61" a="1"/>
  <c r="AA49" i="61" s="1"/>
  <c r="Z49" i="61" a="1"/>
  <c r="Z49" i="61" s="1"/>
  <c r="V49" i="61" a="1"/>
  <c r="V49" i="61" s="1"/>
  <c r="U49" i="61" a="1"/>
  <c r="U49" i="61" s="1"/>
  <c r="Q49" i="61" a="1"/>
  <c r="Q49" i="61" s="1"/>
  <c r="P49" i="61" a="1"/>
  <c r="P49" i="61" s="1"/>
  <c r="L49" i="61" a="1"/>
  <c r="L49" i="61" s="1"/>
  <c r="K49" i="61" a="1"/>
  <c r="K49" i="61" s="1"/>
  <c r="G49" i="61" a="1"/>
  <c r="G49" i="61" s="1"/>
  <c r="F49" i="61" a="1"/>
  <c r="F49" i="61" s="1"/>
  <c r="B49" i="61" a="1"/>
  <c r="B49" i="61" s="1"/>
  <c r="A49" i="61" a="1"/>
  <c r="A49" i="61" s="1"/>
  <c r="AA48" i="61" a="1"/>
  <c r="AA48" i="61" s="1"/>
  <c r="Z48" i="61" a="1"/>
  <c r="Z48" i="61" s="1"/>
  <c r="V48" i="61" a="1"/>
  <c r="V48" i="61" s="1"/>
  <c r="U48" i="61" a="1"/>
  <c r="U48" i="61" s="1"/>
  <c r="Q48" i="61" a="1"/>
  <c r="Q48" i="61" s="1"/>
  <c r="P48" i="61" a="1"/>
  <c r="P48" i="61" s="1"/>
  <c r="L48" i="61" a="1"/>
  <c r="L48" i="61" s="1"/>
  <c r="K48" i="61" a="1"/>
  <c r="K48" i="61" s="1"/>
  <c r="G48" i="61" a="1"/>
  <c r="G48" i="61" s="1"/>
  <c r="F48" i="61" a="1"/>
  <c r="F48" i="61" s="1"/>
  <c r="B48" i="61" a="1"/>
  <c r="B48" i="61" s="1"/>
  <c r="A48" i="61" a="1"/>
  <c r="A48" i="61" s="1"/>
  <c r="AA47" i="61" a="1"/>
  <c r="AA47" i="61" s="1"/>
  <c r="Z47" i="61" a="1"/>
  <c r="Z47" i="61" s="1"/>
  <c r="V47" i="61" a="1"/>
  <c r="V47" i="61" s="1"/>
  <c r="U47" i="61" a="1"/>
  <c r="U47" i="61" s="1"/>
  <c r="Q47" i="61" a="1"/>
  <c r="Q47" i="61" s="1"/>
  <c r="P47" i="61" a="1"/>
  <c r="P47" i="61" s="1"/>
  <c r="L47" i="61" a="1"/>
  <c r="L47" i="61" s="1"/>
  <c r="K47" i="61" a="1"/>
  <c r="K47" i="61" s="1"/>
  <c r="G47" i="61" a="1"/>
  <c r="G47" i="61" s="1"/>
  <c r="F47" i="61" a="1"/>
  <c r="F47" i="61" s="1"/>
  <c r="B47" i="61" a="1"/>
  <c r="B47" i="61" s="1"/>
  <c r="A47" i="61" a="1"/>
  <c r="A47" i="61" s="1"/>
  <c r="AA46" i="61" a="1"/>
  <c r="AA46" i="61" s="1"/>
  <c r="Z46" i="61" a="1"/>
  <c r="Z46" i="61" s="1"/>
  <c r="V46" i="61" a="1"/>
  <c r="V46" i="61" s="1"/>
  <c r="U46" i="61" a="1"/>
  <c r="U46" i="61" s="1"/>
  <c r="Q46" i="61" a="1"/>
  <c r="Q46" i="61" s="1"/>
  <c r="P46" i="61" a="1"/>
  <c r="P46" i="61" s="1"/>
  <c r="L46" i="61" a="1"/>
  <c r="L46" i="61" s="1"/>
  <c r="K46" i="61" a="1"/>
  <c r="K46" i="61" s="1"/>
  <c r="G46" i="61" a="1"/>
  <c r="G46" i="61" s="1"/>
  <c r="F46" i="61" a="1"/>
  <c r="F46" i="61" s="1"/>
  <c r="B46" i="61" a="1"/>
  <c r="B46" i="61" s="1"/>
  <c r="A46" i="61" a="1"/>
  <c r="A46" i="61" s="1"/>
  <c r="AA45" i="61" a="1"/>
  <c r="AA45" i="61" s="1"/>
  <c r="Z45" i="61" a="1"/>
  <c r="Z45" i="61" s="1"/>
  <c r="V45" i="61" a="1"/>
  <c r="V45" i="61" s="1"/>
  <c r="U45" i="61" a="1"/>
  <c r="U45" i="61" s="1"/>
  <c r="Q45" i="61" a="1"/>
  <c r="Q45" i="61" s="1"/>
  <c r="P45" i="61" a="1"/>
  <c r="P45" i="61" s="1"/>
  <c r="L45" i="61" a="1"/>
  <c r="L45" i="61" s="1"/>
  <c r="K45" i="61" a="1"/>
  <c r="K45" i="61" s="1"/>
  <c r="G45" i="61" a="1"/>
  <c r="G45" i="61" s="1"/>
  <c r="F45" i="61" a="1"/>
  <c r="F45" i="61" s="1"/>
  <c r="B45" i="61" a="1"/>
  <c r="B45" i="61" s="1"/>
  <c r="A45" i="61" a="1"/>
  <c r="A45" i="61" s="1"/>
  <c r="AA44" i="61" a="1"/>
  <c r="AA44" i="61" s="1"/>
  <c r="Z44" i="61" a="1"/>
  <c r="Z44" i="61" s="1"/>
  <c r="V44" i="61" a="1"/>
  <c r="V44" i="61" s="1"/>
  <c r="U44" i="61" a="1"/>
  <c r="U44" i="61" s="1"/>
  <c r="Q44" i="61" a="1"/>
  <c r="Q44" i="61" s="1"/>
  <c r="P44" i="61" a="1"/>
  <c r="P44" i="61" s="1"/>
  <c r="L44" i="61" a="1"/>
  <c r="L44" i="61" s="1"/>
  <c r="K44" i="61" a="1"/>
  <c r="K44" i="61" s="1"/>
  <c r="G44" i="61" a="1"/>
  <c r="G44" i="61" s="1"/>
  <c r="F44" i="61" a="1"/>
  <c r="F44" i="61" s="1"/>
  <c r="B44" i="61" a="1"/>
  <c r="B44" i="61" s="1"/>
  <c r="A44" i="61" a="1"/>
  <c r="A44" i="61" s="1"/>
  <c r="AA43" i="61" a="1"/>
  <c r="AA43" i="61" s="1"/>
  <c r="Z43" i="61" a="1"/>
  <c r="Z43" i="61" s="1"/>
  <c r="V43" i="61" a="1"/>
  <c r="V43" i="61" s="1"/>
  <c r="U43" i="61" a="1"/>
  <c r="U43" i="61" s="1"/>
  <c r="Q43" i="61" a="1"/>
  <c r="Q43" i="61" s="1"/>
  <c r="P43" i="61" a="1"/>
  <c r="P43" i="61" s="1"/>
  <c r="L43" i="61" a="1"/>
  <c r="L43" i="61" s="1"/>
  <c r="K43" i="61" a="1"/>
  <c r="K43" i="61" s="1"/>
  <c r="G43" i="61" a="1"/>
  <c r="G43" i="61" s="1"/>
  <c r="F43" i="61" a="1"/>
  <c r="F43" i="61" s="1"/>
  <c r="B43" i="61" a="1"/>
  <c r="B43" i="61" s="1"/>
  <c r="A43" i="61" a="1"/>
  <c r="A43" i="61" s="1"/>
  <c r="AA42" i="61" a="1"/>
  <c r="AA42" i="61" s="1"/>
  <c r="Z42" i="61" a="1"/>
  <c r="Z42" i="61" s="1"/>
  <c r="V42" i="61" a="1"/>
  <c r="V42" i="61" s="1"/>
  <c r="U42" i="61" a="1"/>
  <c r="U42" i="61" s="1"/>
  <c r="Q42" i="61" a="1"/>
  <c r="Q42" i="61" s="1"/>
  <c r="P42" i="61" a="1"/>
  <c r="P42" i="61" s="1"/>
  <c r="L42" i="61" a="1"/>
  <c r="L42" i="61" s="1"/>
  <c r="K42" i="61" a="1"/>
  <c r="K42" i="61" s="1"/>
  <c r="G42" i="61" a="1"/>
  <c r="G42" i="61" s="1"/>
  <c r="F42" i="61" a="1"/>
  <c r="F42" i="61" s="1"/>
  <c r="B42" i="61" a="1"/>
  <c r="B42" i="61" s="1"/>
  <c r="A42" i="61" a="1"/>
  <c r="A42" i="61" s="1"/>
  <c r="AA41" i="61" a="1"/>
  <c r="AA41" i="61" s="1"/>
  <c r="Z41" i="61" a="1"/>
  <c r="Z41" i="61" s="1"/>
  <c r="V41" i="61" a="1"/>
  <c r="V41" i="61" s="1"/>
  <c r="U41" i="61" a="1"/>
  <c r="U41" i="61" s="1"/>
  <c r="Q41" i="61" a="1"/>
  <c r="Q41" i="61" s="1"/>
  <c r="P41" i="61" a="1"/>
  <c r="P41" i="61" s="1"/>
  <c r="L41" i="61" a="1"/>
  <c r="L41" i="61" s="1"/>
  <c r="K41" i="61" a="1"/>
  <c r="K41" i="61" s="1"/>
  <c r="G41" i="61" a="1"/>
  <c r="G41" i="61" s="1"/>
  <c r="F41" i="61" a="1"/>
  <c r="F41" i="61" s="1"/>
  <c r="B41" i="61" a="1"/>
  <c r="B41" i="61" s="1"/>
  <c r="A41" i="61" a="1"/>
  <c r="A41" i="61" s="1"/>
  <c r="AA40" i="61" a="1"/>
  <c r="AA40" i="61" s="1"/>
  <c r="Z40" i="61" a="1"/>
  <c r="Z40" i="61" s="1"/>
  <c r="V40" i="61" a="1"/>
  <c r="V40" i="61" s="1"/>
  <c r="U40" i="61" a="1"/>
  <c r="U40" i="61" s="1"/>
  <c r="Q40" i="61" a="1"/>
  <c r="Q40" i="61" s="1"/>
  <c r="P40" i="61" a="1"/>
  <c r="P40" i="61" s="1"/>
  <c r="L40" i="61" a="1"/>
  <c r="L40" i="61" s="1"/>
  <c r="K40" i="61" a="1"/>
  <c r="K40" i="61" s="1"/>
  <c r="G40" i="61" a="1"/>
  <c r="G40" i="61" s="1"/>
  <c r="F40" i="61" a="1"/>
  <c r="F40" i="61" s="1"/>
  <c r="B40" i="61" a="1"/>
  <c r="B40" i="61" s="1"/>
  <c r="A40" i="61" a="1"/>
  <c r="A40" i="61" s="1"/>
  <c r="AA39" i="61" a="1"/>
  <c r="AA39" i="61" s="1"/>
  <c r="Z39" i="61" a="1"/>
  <c r="Z39" i="61" s="1"/>
  <c r="V39" i="61" a="1"/>
  <c r="V39" i="61" s="1"/>
  <c r="U39" i="61" a="1"/>
  <c r="U39" i="61" s="1"/>
  <c r="Q39" i="61" a="1"/>
  <c r="Q39" i="61" s="1"/>
  <c r="P39" i="61" a="1"/>
  <c r="P39" i="61" s="1"/>
  <c r="L39" i="61" a="1"/>
  <c r="L39" i="61" s="1"/>
  <c r="K39" i="61" a="1"/>
  <c r="K39" i="61" s="1"/>
  <c r="G39" i="61" a="1"/>
  <c r="G39" i="61" s="1"/>
  <c r="F39" i="61" a="1"/>
  <c r="F39" i="61" s="1"/>
  <c r="B39" i="61" a="1"/>
  <c r="B39" i="61" s="1"/>
  <c r="A39" i="61" a="1"/>
  <c r="A39" i="61" s="1"/>
  <c r="AA38" i="61" a="1"/>
  <c r="AA38" i="61" s="1"/>
  <c r="Z38" i="61" a="1"/>
  <c r="Z38" i="61" s="1"/>
  <c r="V38" i="61" a="1"/>
  <c r="V38" i="61" s="1"/>
  <c r="U38" i="61" a="1"/>
  <c r="U38" i="61" s="1"/>
  <c r="Q38" i="61" a="1"/>
  <c r="Q38" i="61" s="1"/>
  <c r="P38" i="61" a="1"/>
  <c r="P38" i="61" s="1"/>
  <c r="L38" i="61" a="1"/>
  <c r="L38" i="61" s="1"/>
  <c r="K38" i="61" a="1"/>
  <c r="K38" i="61" s="1"/>
  <c r="G38" i="61" a="1"/>
  <c r="G38" i="61" s="1"/>
  <c r="F38" i="61" a="1"/>
  <c r="F38" i="61" s="1"/>
  <c r="B38" i="61" a="1"/>
  <c r="B38" i="61" s="1"/>
  <c r="A38" i="61" a="1"/>
  <c r="A38" i="61" s="1"/>
  <c r="AA37" i="61" a="1"/>
  <c r="AA37" i="61" s="1"/>
  <c r="Z37" i="61" a="1"/>
  <c r="Z37" i="61" s="1"/>
  <c r="V37" i="61" a="1"/>
  <c r="V37" i="61" s="1"/>
  <c r="U37" i="61" a="1"/>
  <c r="U37" i="61" s="1"/>
  <c r="Q37" i="61" a="1"/>
  <c r="Q37" i="61" s="1"/>
  <c r="P37" i="61" a="1"/>
  <c r="P37" i="61" s="1"/>
  <c r="L37" i="61" a="1"/>
  <c r="L37" i="61" s="1"/>
  <c r="K37" i="61" a="1"/>
  <c r="K37" i="61" s="1"/>
  <c r="G37" i="61" a="1"/>
  <c r="G37" i="61" s="1"/>
  <c r="F37" i="61" a="1"/>
  <c r="F37" i="61" s="1"/>
  <c r="B37" i="61" a="1"/>
  <c r="B37" i="61" s="1"/>
  <c r="A37" i="61" a="1"/>
  <c r="A37" i="61" s="1"/>
  <c r="AA36" i="61" a="1"/>
  <c r="AA36" i="61" s="1"/>
  <c r="Z36" i="61" a="1"/>
  <c r="Z36" i="61" s="1"/>
  <c r="V36" i="61" a="1"/>
  <c r="V36" i="61" s="1"/>
  <c r="U36" i="61" a="1"/>
  <c r="U36" i="61" s="1"/>
  <c r="Q36" i="61" a="1"/>
  <c r="Q36" i="61" s="1"/>
  <c r="P36" i="61" a="1"/>
  <c r="P36" i="61" s="1"/>
  <c r="L36" i="61" a="1"/>
  <c r="L36" i="61" s="1"/>
  <c r="K36" i="61" a="1"/>
  <c r="K36" i="61" s="1"/>
  <c r="G36" i="61" a="1"/>
  <c r="G36" i="61" s="1"/>
  <c r="F36" i="61" a="1"/>
  <c r="F36" i="61" s="1"/>
  <c r="B36" i="61" a="1"/>
  <c r="B36" i="61" s="1"/>
  <c r="A36" i="61" a="1"/>
  <c r="A36" i="61" s="1"/>
  <c r="AA35" i="61" a="1"/>
  <c r="AA35" i="61" s="1"/>
  <c r="Z35" i="61" a="1"/>
  <c r="Z35" i="61" s="1"/>
  <c r="V35" i="61" a="1"/>
  <c r="V35" i="61" s="1"/>
  <c r="U35" i="61" a="1"/>
  <c r="U35" i="61" s="1"/>
  <c r="Q35" i="61" a="1"/>
  <c r="Q35" i="61" s="1"/>
  <c r="P35" i="61" a="1"/>
  <c r="P35" i="61" s="1"/>
  <c r="L35" i="61" a="1"/>
  <c r="L35" i="61" s="1"/>
  <c r="K35" i="61" a="1"/>
  <c r="K35" i="61" s="1"/>
  <c r="G35" i="61" a="1"/>
  <c r="G35" i="61" s="1"/>
  <c r="F35" i="61" a="1"/>
  <c r="F35" i="61" s="1"/>
  <c r="B35" i="61" a="1"/>
  <c r="B35" i="61" s="1"/>
  <c r="A35" i="61" a="1"/>
  <c r="A35" i="61" s="1"/>
  <c r="AA34" i="61" a="1"/>
  <c r="AA34" i="61" s="1"/>
  <c r="Z34" i="61" a="1"/>
  <c r="Z34" i="61" s="1"/>
  <c r="V34" i="61" a="1"/>
  <c r="V34" i="61" s="1"/>
  <c r="U34" i="61" a="1"/>
  <c r="U34" i="61" s="1"/>
  <c r="Q34" i="61" a="1"/>
  <c r="Q34" i="61" s="1"/>
  <c r="P34" i="61" a="1"/>
  <c r="P34" i="61" s="1"/>
  <c r="L34" i="61" a="1"/>
  <c r="L34" i="61" s="1"/>
  <c r="K34" i="61" a="1"/>
  <c r="K34" i="61" s="1"/>
  <c r="G34" i="61" a="1"/>
  <c r="G34" i="61" s="1"/>
  <c r="F34" i="61" a="1"/>
  <c r="F34" i="61" s="1"/>
  <c r="B34" i="61" a="1"/>
  <c r="B34" i="61" s="1"/>
  <c r="A34" i="61" a="1"/>
  <c r="A34" i="61" s="1"/>
  <c r="AA33" i="61" a="1"/>
  <c r="AA33" i="61" s="1"/>
  <c r="Z33" i="61" a="1"/>
  <c r="Z33" i="61" s="1"/>
  <c r="V33" i="61" a="1"/>
  <c r="V33" i="61" s="1"/>
  <c r="U33" i="61" a="1"/>
  <c r="U33" i="61" s="1"/>
  <c r="Q33" i="61" a="1"/>
  <c r="Q33" i="61" s="1"/>
  <c r="P33" i="61" a="1"/>
  <c r="P33" i="61" s="1"/>
  <c r="L33" i="61" a="1"/>
  <c r="L33" i="61" s="1"/>
  <c r="K33" i="61" a="1"/>
  <c r="K33" i="61" s="1"/>
  <c r="G33" i="61" a="1"/>
  <c r="G33" i="61" s="1"/>
  <c r="F33" i="61" a="1"/>
  <c r="F33" i="61" s="1"/>
  <c r="B33" i="61" a="1"/>
  <c r="B33" i="61" s="1"/>
  <c r="A33" i="61" a="1"/>
  <c r="A33" i="61" s="1"/>
  <c r="AA32" i="61" a="1"/>
  <c r="AA32" i="61" s="1"/>
  <c r="Z32" i="61" a="1"/>
  <c r="Z32" i="61" s="1"/>
  <c r="V32" i="61" a="1"/>
  <c r="V32" i="61" s="1"/>
  <c r="U32" i="61" a="1"/>
  <c r="U32" i="61" s="1"/>
  <c r="Q32" i="61" a="1"/>
  <c r="Q32" i="61" s="1"/>
  <c r="P32" i="61" a="1"/>
  <c r="P32" i="61" s="1"/>
  <c r="L32" i="61" a="1"/>
  <c r="L32" i="61" s="1"/>
  <c r="K32" i="61" a="1"/>
  <c r="K32" i="61" s="1"/>
  <c r="G32" i="61" a="1"/>
  <c r="G32" i="61" s="1"/>
  <c r="F32" i="61" a="1"/>
  <c r="F32" i="61" s="1"/>
  <c r="B32" i="61" a="1"/>
  <c r="B32" i="61" s="1"/>
  <c r="A32" i="61" a="1"/>
  <c r="A32" i="61" s="1"/>
  <c r="AA31" i="61" a="1"/>
  <c r="AA31" i="61" s="1"/>
  <c r="Z31" i="61" a="1"/>
  <c r="Z31" i="61" s="1"/>
  <c r="V31" i="61" a="1"/>
  <c r="V31" i="61" s="1"/>
  <c r="U31" i="61" a="1"/>
  <c r="U31" i="61" s="1"/>
  <c r="Q31" i="61" a="1"/>
  <c r="Q31" i="61" s="1"/>
  <c r="P31" i="61" a="1"/>
  <c r="P31" i="61" s="1"/>
  <c r="L31" i="61" a="1"/>
  <c r="L31" i="61" s="1"/>
  <c r="K31" i="61" a="1"/>
  <c r="K31" i="61" s="1"/>
  <c r="G31" i="61" a="1"/>
  <c r="G31" i="61" s="1"/>
  <c r="F31" i="61" a="1"/>
  <c r="F31" i="61" s="1"/>
  <c r="B31" i="61" a="1"/>
  <c r="B31" i="61" s="1"/>
  <c r="A31" i="61" a="1"/>
  <c r="A31" i="61" s="1"/>
  <c r="AA30" i="61" a="1"/>
  <c r="AA30" i="61" s="1"/>
  <c r="Z30" i="61" a="1"/>
  <c r="Z30" i="61" s="1"/>
  <c r="V30" i="61" a="1"/>
  <c r="V30" i="61" s="1"/>
  <c r="U30" i="61" a="1"/>
  <c r="U30" i="61" s="1"/>
  <c r="Q30" i="61" a="1"/>
  <c r="Q30" i="61" s="1"/>
  <c r="P30" i="61" a="1"/>
  <c r="P30" i="61" s="1"/>
  <c r="L30" i="61" a="1"/>
  <c r="L30" i="61" s="1"/>
  <c r="K30" i="61" a="1"/>
  <c r="K30" i="61" s="1"/>
  <c r="G30" i="61" a="1"/>
  <c r="G30" i="61" s="1"/>
  <c r="F30" i="61" a="1"/>
  <c r="F30" i="61" s="1"/>
  <c r="B30" i="61" a="1"/>
  <c r="B30" i="61" s="1"/>
  <c r="A30" i="61" a="1"/>
  <c r="A30" i="61" s="1"/>
  <c r="AA29" i="61" a="1"/>
  <c r="AA29" i="61" s="1"/>
  <c r="Z29" i="61" a="1"/>
  <c r="Z29" i="61" s="1"/>
  <c r="V29" i="61" a="1"/>
  <c r="V29" i="61" s="1"/>
  <c r="U29" i="61" a="1"/>
  <c r="U29" i="61" s="1"/>
  <c r="Q29" i="61" a="1"/>
  <c r="Q29" i="61" s="1"/>
  <c r="P29" i="61" a="1"/>
  <c r="P29" i="61" s="1"/>
  <c r="L29" i="61" a="1"/>
  <c r="L29" i="61" s="1"/>
  <c r="K29" i="61" a="1"/>
  <c r="K29" i="61" s="1"/>
  <c r="G29" i="61" a="1"/>
  <c r="G29" i="61" s="1"/>
  <c r="F29" i="61" a="1"/>
  <c r="F29" i="61" s="1"/>
  <c r="B29" i="61" a="1"/>
  <c r="B29" i="61" s="1"/>
  <c r="A29" i="61" a="1"/>
  <c r="A29" i="61" s="1"/>
  <c r="AA28" i="61" a="1"/>
  <c r="AA28" i="61" s="1"/>
  <c r="Z28" i="61" a="1"/>
  <c r="Z28" i="61" s="1"/>
  <c r="V28" i="61" a="1"/>
  <c r="V28" i="61" s="1"/>
  <c r="U28" i="61" a="1"/>
  <c r="U28" i="61" s="1"/>
  <c r="Q28" i="61" a="1"/>
  <c r="Q28" i="61" s="1"/>
  <c r="P28" i="61" a="1"/>
  <c r="P28" i="61" s="1"/>
  <c r="L28" i="61" a="1"/>
  <c r="L28" i="61" s="1"/>
  <c r="K28" i="61" a="1"/>
  <c r="K28" i="61" s="1"/>
  <c r="G28" i="61" a="1"/>
  <c r="G28" i="61" s="1"/>
  <c r="F28" i="61" a="1"/>
  <c r="F28" i="61" s="1"/>
  <c r="B28" i="61" a="1"/>
  <c r="B28" i="61" s="1"/>
  <c r="A28" i="61" a="1"/>
  <c r="A28" i="61" s="1"/>
  <c r="AA27" i="61" a="1"/>
  <c r="AA27" i="61" s="1"/>
  <c r="Z27" i="61" a="1"/>
  <c r="Z27" i="61" s="1"/>
  <c r="V27" i="61" a="1"/>
  <c r="V27" i="61" s="1"/>
  <c r="U27" i="61" a="1"/>
  <c r="U27" i="61" s="1"/>
  <c r="Q27" i="61" a="1"/>
  <c r="Q27" i="61" s="1"/>
  <c r="P27" i="61" a="1"/>
  <c r="P27" i="61" s="1"/>
  <c r="L27" i="61" a="1"/>
  <c r="L27" i="61" s="1"/>
  <c r="K27" i="61" a="1"/>
  <c r="K27" i="61" s="1"/>
  <c r="G27" i="61" a="1"/>
  <c r="G27" i="61" s="1"/>
  <c r="F27" i="61" a="1"/>
  <c r="F27" i="61" s="1"/>
  <c r="B27" i="61" a="1"/>
  <c r="B27" i="61" s="1"/>
  <c r="A27" i="61" a="1"/>
  <c r="A27" i="61" s="1"/>
  <c r="AA26" i="61" a="1"/>
  <c r="AA26" i="61" s="1"/>
  <c r="Z26" i="61" a="1"/>
  <c r="Z26" i="61" s="1"/>
  <c r="V26" i="61" a="1"/>
  <c r="V26" i="61" s="1"/>
  <c r="U26" i="61" a="1"/>
  <c r="U26" i="61" s="1"/>
  <c r="Q26" i="61" a="1"/>
  <c r="Q26" i="61" s="1"/>
  <c r="P26" i="61" a="1"/>
  <c r="P26" i="61" s="1"/>
  <c r="L26" i="61" a="1"/>
  <c r="L26" i="61" s="1"/>
  <c r="K26" i="61" a="1"/>
  <c r="K26" i="61" s="1"/>
  <c r="G26" i="61" a="1"/>
  <c r="G26" i="61" s="1"/>
  <c r="F26" i="61" a="1"/>
  <c r="F26" i="61" s="1"/>
  <c r="B26" i="61" a="1"/>
  <c r="B26" i="61" s="1"/>
  <c r="A26" i="61" a="1"/>
  <c r="A26" i="61" s="1"/>
  <c r="AA25" i="61" a="1"/>
  <c r="AA25" i="61" s="1"/>
  <c r="Z25" i="61" a="1"/>
  <c r="Z25" i="61" s="1"/>
  <c r="V25" i="61" a="1"/>
  <c r="V25" i="61" s="1"/>
  <c r="U25" i="61" a="1"/>
  <c r="U25" i="61" s="1"/>
  <c r="Q25" i="61" a="1"/>
  <c r="Q25" i="61" s="1"/>
  <c r="P25" i="61" a="1"/>
  <c r="P25" i="61" s="1"/>
  <c r="L25" i="61" a="1"/>
  <c r="L25" i="61" s="1"/>
  <c r="K25" i="61" a="1"/>
  <c r="K25" i="61" s="1"/>
  <c r="G25" i="61" a="1"/>
  <c r="G25" i="61" s="1"/>
  <c r="F25" i="61" a="1"/>
  <c r="F25" i="61" s="1"/>
  <c r="B25" i="61" a="1"/>
  <c r="B25" i="61" s="1"/>
  <c r="A25" i="61" a="1"/>
  <c r="A25" i="61" s="1"/>
  <c r="AA24" i="61" a="1"/>
  <c r="AA24" i="61" s="1"/>
  <c r="Z24" i="61" a="1"/>
  <c r="Z24" i="61" s="1"/>
  <c r="V24" i="61" a="1"/>
  <c r="V24" i="61" s="1"/>
  <c r="U24" i="61" a="1"/>
  <c r="U24" i="61" s="1"/>
  <c r="Q24" i="61" a="1"/>
  <c r="Q24" i="61" s="1"/>
  <c r="P24" i="61" a="1"/>
  <c r="P24" i="61" s="1"/>
  <c r="L24" i="61" a="1"/>
  <c r="L24" i="61" s="1"/>
  <c r="K24" i="61" a="1"/>
  <c r="K24" i="61" s="1"/>
  <c r="G24" i="61" a="1"/>
  <c r="G24" i="61" s="1"/>
  <c r="F24" i="61" a="1"/>
  <c r="F24" i="61" s="1"/>
  <c r="B24" i="61" a="1"/>
  <c r="B24" i="61" s="1"/>
  <c r="A24" i="61" a="1"/>
  <c r="A24" i="61" s="1"/>
  <c r="AA23" i="61" a="1"/>
  <c r="AA23" i="61" s="1"/>
  <c r="Z23" i="61" a="1"/>
  <c r="Z23" i="61" s="1"/>
  <c r="V23" i="61" a="1"/>
  <c r="V23" i="61" s="1"/>
  <c r="U23" i="61" a="1"/>
  <c r="U23" i="61" s="1"/>
  <c r="Q23" i="61" a="1"/>
  <c r="Q23" i="61" s="1"/>
  <c r="P23" i="61" a="1"/>
  <c r="P23" i="61" s="1"/>
  <c r="L23" i="61" a="1"/>
  <c r="L23" i="61" s="1"/>
  <c r="K23" i="61" a="1"/>
  <c r="K23" i="61" s="1"/>
  <c r="G23" i="61" a="1"/>
  <c r="G23" i="61" s="1"/>
  <c r="F23" i="61" a="1"/>
  <c r="F23" i="61" s="1"/>
  <c r="B23" i="61" a="1"/>
  <c r="B23" i="61" s="1"/>
  <c r="A23" i="61" a="1"/>
  <c r="A23" i="61" s="1"/>
  <c r="AA22" i="61" a="1"/>
  <c r="AA22" i="61" s="1"/>
  <c r="Z22" i="61" a="1"/>
  <c r="Z22" i="61" s="1"/>
  <c r="V22" i="61" a="1"/>
  <c r="V22" i="61" s="1"/>
  <c r="U22" i="61" a="1"/>
  <c r="U22" i="61" s="1"/>
  <c r="Q22" i="61" a="1"/>
  <c r="Q22" i="61" s="1"/>
  <c r="P22" i="61" a="1"/>
  <c r="P22" i="61" s="1"/>
  <c r="L22" i="61" a="1"/>
  <c r="L22" i="61" s="1"/>
  <c r="K22" i="61" a="1"/>
  <c r="K22" i="61" s="1"/>
  <c r="G22" i="61" a="1"/>
  <c r="G22" i="61" s="1"/>
  <c r="F22" i="61" a="1"/>
  <c r="F22" i="61" s="1"/>
  <c r="B22" i="61" a="1"/>
  <c r="B22" i="61" s="1"/>
  <c r="A22" i="61" a="1"/>
  <c r="A22" i="61" s="1"/>
  <c r="AA21" i="61" a="1"/>
  <c r="AA21" i="61" s="1"/>
  <c r="Z21" i="61" a="1"/>
  <c r="Z21" i="61" s="1"/>
  <c r="V21" i="61" a="1"/>
  <c r="V21" i="61" s="1"/>
  <c r="U21" i="61" a="1"/>
  <c r="U21" i="61" s="1"/>
  <c r="Q21" i="61" a="1"/>
  <c r="Q21" i="61" s="1"/>
  <c r="P21" i="61" a="1"/>
  <c r="P21" i="61" s="1"/>
  <c r="L21" i="61" a="1"/>
  <c r="L21" i="61" s="1"/>
  <c r="K21" i="61" a="1"/>
  <c r="K21" i="61" s="1"/>
  <c r="G21" i="61" a="1"/>
  <c r="G21" i="61" s="1"/>
  <c r="F21" i="61" a="1"/>
  <c r="F21" i="61" s="1"/>
  <c r="B21" i="61" a="1"/>
  <c r="B21" i="61" s="1"/>
  <c r="A21" i="61" a="1"/>
  <c r="A21" i="61" s="1"/>
  <c r="AA20" i="61" a="1"/>
  <c r="AA20" i="61" s="1"/>
  <c r="Z20" i="61" a="1"/>
  <c r="Z20" i="61" s="1"/>
  <c r="V20" i="61" a="1"/>
  <c r="V20" i="61" s="1"/>
  <c r="U20" i="61" a="1"/>
  <c r="U20" i="61" s="1"/>
  <c r="Q20" i="61" a="1"/>
  <c r="Q20" i="61" s="1"/>
  <c r="P20" i="61" a="1"/>
  <c r="P20" i="61" s="1"/>
  <c r="L20" i="61" a="1"/>
  <c r="L20" i="61" s="1"/>
  <c r="K20" i="61" a="1"/>
  <c r="K20" i="61" s="1"/>
  <c r="G20" i="61" a="1"/>
  <c r="G20" i="61" s="1"/>
  <c r="F20" i="61" a="1"/>
  <c r="F20" i="61" s="1"/>
  <c r="B20" i="61" a="1"/>
  <c r="B20" i="61" s="1"/>
  <c r="A20" i="61" a="1"/>
  <c r="A20" i="61" s="1"/>
  <c r="AA19" i="61" a="1"/>
  <c r="AA19" i="61" s="1"/>
  <c r="Z19" i="61" a="1"/>
  <c r="Z19" i="61" s="1"/>
  <c r="V19" i="61" a="1"/>
  <c r="V19" i="61" s="1"/>
  <c r="U19" i="61" a="1"/>
  <c r="U19" i="61" s="1"/>
  <c r="Q19" i="61" a="1"/>
  <c r="Q19" i="61" s="1"/>
  <c r="P19" i="61" a="1"/>
  <c r="P19" i="61" s="1"/>
  <c r="L19" i="61" a="1"/>
  <c r="L19" i="61" s="1"/>
  <c r="K19" i="61" a="1"/>
  <c r="K19" i="61" s="1"/>
  <c r="G19" i="61" a="1"/>
  <c r="G19" i="61" s="1"/>
  <c r="F19" i="61" a="1"/>
  <c r="F19" i="61" s="1"/>
  <c r="B19" i="61" a="1"/>
  <c r="B19" i="61" s="1"/>
  <c r="A19" i="61" a="1"/>
  <c r="A19" i="61" s="1"/>
  <c r="AA18" i="61" a="1"/>
  <c r="AA18" i="61" s="1"/>
  <c r="Z18" i="61" a="1"/>
  <c r="Z18" i="61" s="1"/>
  <c r="V18" i="61" a="1"/>
  <c r="V18" i="61" s="1"/>
  <c r="U18" i="61" a="1"/>
  <c r="U18" i="61" s="1"/>
  <c r="Q18" i="61" a="1"/>
  <c r="Q18" i="61" s="1"/>
  <c r="P18" i="61" a="1"/>
  <c r="P18" i="61" s="1"/>
  <c r="L18" i="61" a="1"/>
  <c r="L18" i="61" s="1"/>
  <c r="K18" i="61" a="1"/>
  <c r="K18" i="61" s="1"/>
  <c r="G18" i="61" a="1"/>
  <c r="G18" i="61" s="1"/>
  <c r="F18" i="61" a="1"/>
  <c r="F18" i="61" s="1"/>
  <c r="B18" i="61" a="1"/>
  <c r="B18" i="61" s="1"/>
  <c r="A18" i="61" a="1"/>
  <c r="A18" i="61" s="1"/>
  <c r="AA17" i="61" a="1"/>
  <c r="AA17" i="61" s="1"/>
  <c r="Z17" i="61" a="1"/>
  <c r="Z17" i="61" s="1"/>
  <c r="V17" i="61" a="1"/>
  <c r="V17" i="61" s="1"/>
  <c r="U17" i="61" a="1"/>
  <c r="U17" i="61" s="1"/>
  <c r="Q17" i="61" a="1"/>
  <c r="Q17" i="61" s="1"/>
  <c r="P17" i="61" a="1"/>
  <c r="P17" i="61" s="1"/>
  <c r="L17" i="61" a="1"/>
  <c r="L17" i="61" s="1"/>
  <c r="K17" i="61" a="1"/>
  <c r="K17" i="61" s="1"/>
  <c r="G17" i="61" a="1"/>
  <c r="G17" i="61" s="1"/>
  <c r="F17" i="61" a="1"/>
  <c r="F17" i="61" s="1"/>
  <c r="B17" i="61" a="1"/>
  <c r="B17" i="61" s="1"/>
  <c r="A17" i="61" a="1"/>
  <c r="A17" i="61" s="1"/>
  <c r="AA16" i="61" a="1"/>
  <c r="AA16" i="61" s="1"/>
  <c r="V16" i="61" a="1"/>
  <c r="V16" i="61" s="1"/>
  <c r="U16" i="61" a="1"/>
  <c r="U16" i="61" s="1"/>
  <c r="Q16" i="61" a="1"/>
  <c r="Q16" i="61" s="1"/>
  <c r="P16" i="61" a="1"/>
  <c r="P16" i="61" s="1"/>
  <c r="L16" i="61" a="1"/>
  <c r="L16" i="61" s="1"/>
  <c r="K16" i="61" a="1"/>
  <c r="K16" i="61" s="1"/>
  <c r="G16" i="61" a="1"/>
  <c r="G16" i="61" s="1"/>
  <c r="F16" i="61" a="1"/>
  <c r="F16" i="61" s="1"/>
  <c r="B16" i="61" a="1"/>
  <c r="B16" i="61" s="1"/>
  <c r="A16" i="61" a="1"/>
  <c r="A16" i="61" s="1"/>
  <c r="AA15" i="61" a="1"/>
  <c r="AA15" i="61" s="1"/>
  <c r="Z15" i="61" a="1"/>
  <c r="Z15" i="61" s="1"/>
  <c r="V15" i="61" a="1"/>
  <c r="V15" i="61" s="1"/>
  <c r="U15" i="61" a="1"/>
  <c r="U15" i="61" s="1"/>
  <c r="Q15" i="61" a="1"/>
  <c r="Q15" i="61" s="1"/>
  <c r="P15" i="61" a="1"/>
  <c r="P15" i="61" s="1"/>
  <c r="L15" i="61" a="1"/>
  <c r="L15" i="61" s="1"/>
  <c r="K15" i="61" a="1"/>
  <c r="K15" i="61" s="1"/>
  <c r="G15" i="61" a="1"/>
  <c r="G15" i="61" s="1"/>
  <c r="F15" i="61" a="1"/>
  <c r="F15" i="61" s="1"/>
  <c r="B15" i="61" a="1"/>
  <c r="B15" i="61" s="1"/>
  <c r="A15" i="61" a="1"/>
  <c r="A15" i="61" s="1"/>
  <c r="AA14" i="61" a="1"/>
  <c r="AA14" i="61" s="1"/>
  <c r="Z14" i="61" a="1"/>
  <c r="Z14" i="61" s="1"/>
  <c r="V14" i="61" a="1"/>
  <c r="V14" i="61" s="1"/>
  <c r="U14" i="61" a="1"/>
  <c r="U14" i="61" s="1"/>
  <c r="Q14" i="61" a="1"/>
  <c r="Q14" i="61" s="1"/>
  <c r="P14" i="61" a="1"/>
  <c r="P14" i="61" s="1"/>
  <c r="L14" i="61" a="1"/>
  <c r="L14" i="61" s="1"/>
  <c r="K14" i="61" a="1"/>
  <c r="K14" i="61" s="1"/>
  <c r="G14" i="61" a="1"/>
  <c r="G14" i="61" s="1"/>
  <c r="F14" i="61" a="1"/>
  <c r="F14" i="61" s="1"/>
  <c r="B14" i="61" a="1"/>
  <c r="B14" i="61" s="1"/>
  <c r="A14" i="61" a="1"/>
  <c r="A14" i="61" s="1"/>
  <c r="AA13" i="61" a="1"/>
  <c r="AA13" i="61" s="1"/>
  <c r="Z13" i="61" a="1"/>
  <c r="Z13" i="61" s="1"/>
  <c r="V13" i="61" a="1"/>
  <c r="V13" i="61" s="1"/>
  <c r="U13" i="61" a="1"/>
  <c r="U13" i="61" s="1"/>
  <c r="Q13" i="61" a="1"/>
  <c r="Q13" i="61" s="1"/>
  <c r="P13" i="61" a="1"/>
  <c r="P13" i="61" s="1"/>
  <c r="L13" i="61" a="1"/>
  <c r="L13" i="61" s="1"/>
  <c r="K13" i="61" a="1"/>
  <c r="K13" i="61" s="1"/>
  <c r="G13" i="61" a="1"/>
  <c r="G13" i="61" s="1"/>
  <c r="F13" i="61" a="1"/>
  <c r="F13" i="61" s="1"/>
  <c r="B13" i="61" a="1"/>
  <c r="B13" i="61" s="1"/>
  <c r="A13" i="61" a="1"/>
  <c r="A13" i="61" s="1"/>
  <c r="AA12" i="61" a="1"/>
  <c r="AA12" i="61" s="1"/>
  <c r="Z12" i="61" a="1"/>
  <c r="Z12" i="61" s="1"/>
  <c r="V12" i="61" a="1"/>
  <c r="V12" i="61" s="1"/>
  <c r="U12" i="61" a="1"/>
  <c r="U12" i="61" s="1"/>
  <c r="Q12" i="61" a="1"/>
  <c r="Q12" i="61" s="1"/>
  <c r="P12" i="61" a="1"/>
  <c r="P12" i="61" s="1"/>
  <c r="L12" i="61" a="1"/>
  <c r="L12" i="61" s="1"/>
  <c r="K12" i="61" a="1"/>
  <c r="K12" i="61" s="1"/>
  <c r="G12" i="61" a="1"/>
  <c r="G12" i="61" s="1"/>
  <c r="F12" i="61" a="1"/>
  <c r="F12" i="61" s="1"/>
  <c r="B12" i="61" a="1"/>
  <c r="B12" i="61" s="1"/>
  <c r="A12" i="61" a="1"/>
  <c r="A12" i="61" s="1"/>
  <c r="AA11" i="61" a="1"/>
  <c r="AA11" i="61" s="1"/>
  <c r="Z11" i="61" a="1"/>
  <c r="Z11" i="61" s="1"/>
  <c r="V11" i="61" a="1"/>
  <c r="V11" i="61" s="1"/>
  <c r="U11" i="61" a="1"/>
  <c r="U11" i="61" s="1"/>
  <c r="Q11" i="61" a="1"/>
  <c r="Q11" i="61" s="1"/>
  <c r="P11" i="61" a="1"/>
  <c r="P11" i="61" s="1"/>
  <c r="L11" i="61" a="1"/>
  <c r="L11" i="61" s="1"/>
  <c r="K11" i="61" a="1"/>
  <c r="K11" i="61" s="1"/>
  <c r="G11" i="61" a="1"/>
  <c r="G11" i="61" s="1"/>
  <c r="F11" i="61" a="1"/>
  <c r="F11" i="61" s="1"/>
  <c r="B11" i="61" a="1"/>
  <c r="B11" i="61" s="1"/>
  <c r="A11" i="61" a="1"/>
  <c r="A11" i="61" s="1"/>
  <c r="AA10" i="61" a="1"/>
  <c r="AA10" i="61" s="1"/>
  <c r="V10" i="61" a="1"/>
  <c r="V10" i="61" s="1"/>
  <c r="U10" i="61" a="1"/>
  <c r="U10" i="61" s="1"/>
  <c r="Q10" i="61" a="1"/>
  <c r="Q10" i="61" s="1"/>
  <c r="P10" i="61" a="1"/>
  <c r="P10" i="61" s="1"/>
  <c r="L10" i="61" a="1"/>
  <c r="L10" i="61" s="1"/>
  <c r="K10" i="61" a="1"/>
  <c r="K10" i="61" s="1"/>
  <c r="G10" i="61" a="1"/>
  <c r="G10" i="61" s="1"/>
  <c r="F10" i="61" a="1"/>
  <c r="F10" i="61" s="1"/>
  <c r="B10" i="61" a="1"/>
  <c r="B10" i="61" s="1"/>
  <c r="A10" i="61" a="1"/>
  <c r="A10" i="61" s="1"/>
  <c r="AA9" i="61"/>
  <c r="Z9" i="61"/>
  <c r="V9" i="61"/>
  <c r="U9" i="61"/>
  <c r="Q9" i="61"/>
  <c r="P9" i="61"/>
  <c r="L9" i="61"/>
  <c r="K9" i="61"/>
  <c r="G9" i="61"/>
  <c r="F9" i="61"/>
  <c r="B9" i="61"/>
  <c r="A9" i="61"/>
  <c r="AA8" i="61"/>
  <c r="Z8" i="61"/>
  <c r="V8" i="61"/>
  <c r="U8" i="61"/>
  <c r="Q8" i="61"/>
  <c r="P8" i="61"/>
  <c r="L8" i="61"/>
  <c r="K8" i="61"/>
  <c r="G8" i="61"/>
  <c r="F8" i="61"/>
  <c r="B8" i="61"/>
  <c r="A8" i="61"/>
  <c r="AA7" i="61"/>
  <c r="Z7" i="61"/>
  <c r="V7" i="61"/>
  <c r="U7" i="61"/>
  <c r="Q7" i="61"/>
  <c r="P7" i="61"/>
  <c r="L7" i="61"/>
  <c r="K7" i="61"/>
  <c r="G7" i="61"/>
  <c r="F7" i="61"/>
  <c r="B7" i="61"/>
  <c r="A7" i="61"/>
  <c r="AA6" i="61"/>
  <c r="V6" i="61"/>
  <c r="U6" i="61"/>
  <c r="Q6" i="61"/>
  <c r="P6" i="61"/>
  <c r="L6" i="61"/>
  <c r="K6" i="61"/>
  <c r="G6" i="61"/>
  <c r="F6" i="61"/>
  <c r="B6" i="61"/>
  <c r="A6" i="61"/>
  <c r="AA5" i="61"/>
  <c r="Z5" i="61"/>
  <c r="V5" i="61"/>
  <c r="U5" i="61"/>
  <c r="Q5" i="61"/>
  <c r="P5" i="61"/>
  <c r="L5" i="61"/>
  <c r="K5" i="61"/>
  <c r="G5" i="61"/>
  <c r="F5" i="61"/>
  <c r="B5" i="61"/>
  <c r="A5" i="61"/>
  <c r="AA4" i="61"/>
  <c r="Z4" i="61"/>
  <c r="V4" i="61"/>
  <c r="U4" i="61"/>
  <c r="Q4" i="61"/>
  <c r="P4" i="61"/>
  <c r="L4" i="61"/>
  <c r="K4" i="61"/>
  <c r="G4" i="61"/>
  <c r="F4" i="61"/>
  <c r="B4" i="61"/>
  <c r="A4" i="61"/>
  <c r="A1" i="61"/>
  <c r="AA14" i="10" a="1"/>
  <c r="AA14" i="10" s="1"/>
  <c r="Z14" i="10" a="1"/>
  <c r="Z14" i="10" s="1"/>
  <c r="V14" i="10" a="1"/>
  <c r="V14" i="10" s="1"/>
  <c r="U14" i="10" a="1"/>
  <c r="U14" i="10" s="1"/>
  <c r="Q14" i="10" a="1"/>
  <c r="Q14" i="10" s="1"/>
  <c r="P14" i="10" a="1"/>
  <c r="P14" i="10" s="1"/>
  <c r="M14" i="10"/>
  <c r="L14" i="10" a="1"/>
  <c r="L14" i="10" s="1"/>
  <c r="K14" i="10" a="1"/>
  <c r="K14" i="10" s="1"/>
  <c r="G14" i="10" a="1"/>
  <c r="G14" i="10" s="1"/>
  <c r="F14" i="10" a="1"/>
  <c r="F14" i="10" s="1"/>
  <c r="B14" i="10" a="1"/>
  <c r="B14" i="10" s="1"/>
  <c r="A14" i="10" a="1"/>
  <c r="A14" i="10" s="1"/>
  <c r="AA13" i="10" a="1"/>
  <c r="AA13" i="10" s="1"/>
  <c r="Z13" i="10" a="1"/>
  <c r="Z13" i="10" s="1"/>
  <c r="V13" i="10" a="1"/>
  <c r="V13" i="10" s="1"/>
  <c r="U13" i="10" a="1"/>
  <c r="U13" i="10" s="1"/>
  <c r="Q13" i="10" a="1"/>
  <c r="Q13" i="10" s="1"/>
  <c r="P13" i="10" a="1"/>
  <c r="P13" i="10" s="1"/>
  <c r="M13" i="10"/>
  <c r="L13" i="10" a="1"/>
  <c r="L13" i="10" s="1"/>
  <c r="K13" i="10" a="1"/>
  <c r="K13" i="10" s="1"/>
  <c r="G13" i="10" a="1"/>
  <c r="G13" i="10" s="1"/>
  <c r="F13" i="10" a="1"/>
  <c r="F13" i="10" s="1"/>
  <c r="B13" i="10" a="1"/>
  <c r="B13" i="10" s="1"/>
  <c r="A13" i="10" a="1"/>
  <c r="A13" i="10" s="1"/>
  <c r="AA12" i="10" a="1"/>
  <c r="AA12" i="10" s="1"/>
  <c r="Z12" i="10" a="1"/>
  <c r="Z12" i="10" s="1"/>
  <c r="V12" i="10" a="1"/>
  <c r="V12" i="10" s="1"/>
  <c r="U12" i="10" a="1"/>
  <c r="U12" i="10" s="1"/>
  <c r="Q12" i="10" a="1"/>
  <c r="Q12" i="10" s="1"/>
  <c r="P12" i="10" a="1"/>
  <c r="P12" i="10" s="1"/>
  <c r="M12" i="10"/>
  <c r="L12" i="10" a="1"/>
  <c r="L12" i="10" s="1"/>
  <c r="K12" i="10" a="1"/>
  <c r="K12" i="10" s="1"/>
  <c r="G12" i="10" a="1"/>
  <c r="G12" i="10" s="1"/>
  <c r="F12" i="10" a="1"/>
  <c r="F12" i="10" s="1"/>
  <c r="B12" i="10" a="1"/>
  <c r="B12" i="10" s="1"/>
  <c r="A12" i="10" a="1"/>
  <c r="A12" i="10" s="1"/>
  <c r="AA11" i="10" a="1"/>
  <c r="AA11" i="10" s="1"/>
  <c r="Z11" i="10" a="1"/>
  <c r="Z11" i="10" s="1"/>
  <c r="V11" i="10" a="1"/>
  <c r="V11" i="10" s="1"/>
  <c r="U11" i="10" a="1"/>
  <c r="U11" i="10" s="1"/>
  <c r="Q11" i="10" a="1"/>
  <c r="Q11" i="10" s="1"/>
  <c r="P11" i="10" a="1"/>
  <c r="P11" i="10" s="1"/>
  <c r="M11" i="10"/>
  <c r="L11" i="10" a="1"/>
  <c r="L11" i="10" s="1"/>
  <c r="K11" i="10" a="1"/>
  <c r="K11" i="10" s="1"/>
  <c r="G11" i="10" a="1"/>
  <c r="G11" i="10" s="1"/>
  <c r="F11" i="10" a="1"/>
  <c r="F11" i="10" s="1"/>
  <c r="B11" i="10" a="1"/>
  <c r="B11" i="10" s="1"/>
  <c r="A11" i="10" a="1"/>
  <c r="A11" i="10" s="1"/>
  <c r="AA10" i="10" a="1"/>
  <c r="AA10" i="10" s="1"/>
  <c r="Z10" i="10" a="1"/>
  <c r="Z10" i="10" s="1"/>
  <c r="V10" i="10" a="1"/>
  <c r="V10" i="10" s="1"/>
  <c r="U10" i="10" a="1"/>
  <c r="U10" i="10" s="1"/>
  <c r="Q10" i="10" a="1"/>
  <c r="Q10" i="10" s="1"/>
  <c r="P10" i="10" a="1"/>
  <c r="P10" i="10" s="1"/>
  <c r="M10" i="10"/>
  <c r="L10" i="10" a="1"/>
  <c r="L10" i="10" s="1"/>
  <c r="K10" i="10" a="1"/>
  <c r="K10" i="10" s="1"/>
  <c r="G10" i="10" a="1"/>
  <c r="G10" i="10" s="1"/>
  <c r="F10" i="10" a="1"/>
  <c r="F10" i="10" s="1"/>
  <c r="B10" i="10" a="1"/>
  <c r="B10" i="10" s="1"/>
  <c r="A10" i="10" a="1"/>
  <c r="A10" i="10" s="1"/>
  <c r="AA9" i="10" a="1"/>
  <c r="AA9" i="10" s="1"/>
  <c r="Z9" i="10" a="1"/>
  <c r="Z9" i="10" s="1"/>
  <c r="V9" i="10" a="1"/>
  <c r="V9" i="10" s="1"/>
  <c r="U9" i="10" a="1"/>
  <c r="U9" i="10" s="1"/>
  <c r="Q9" i="10" a="1"/>
  <c r="Q9" i="10" s="1"/>
  <c r="P9" i="10" a="1"/>
  <c r="P9" i="10" s="1"/>
  <c r="M9" i="10"/>
  <c r="L9" i="10" a="1"/>
  <c r="L9" i="10" s="1"/>
  <c r="K9" i="10" a="1"/>
  <c r="K9" i="10" s="1"/>
  <c r="G9" i="10" a="1"/>
  <c r="G9" i="10" s="1"/>
  <c r="F9" i="10" a="1"/>
  <c r="F9" i="10" s="1"/>
  <c r="B9" i="10" a="1"/>
  <c r="B9" i="10" s="1"/>
  <c r="A9" i="10" a="1"/>
  <c r="A9" i="10" s="1"/>
  <c r="AA8" i="10" a="1"/>
  <c r="AA8" i="10" s="1"/>
  <c r="Z8" i="10" a="1"/>
  <c r="Z8" i="10" s="1"/>
  <c r="V8" i="10" a="1"/>
  <c r="V8" i="10" s="1"/>
  <c r="U8" i="10" a="1"/>
  <c r="U8" i="10" s="1"/>
  <c r="Q8" i="10" a="1"/>
  <c r="Q8" i="10" s="1"/>
  <c r="P8" i="10" a="1"/>
  <c r="P8" i="10" s="1"/>
  <c r="M8" i="10"/>
  <c r="L8" i="10" a="1"/>
  <c r="L8" i="10" s="1"/>
  <c r="K8" i="10" a="1"/>
  <c r="K8" i="10" s="1"/>
  <c r="G8" i="10" a="1"/>
  <c r="G8" i="10" s="1"/>
  <c r="F8" i="10" a="1"/>
  <c r="F8" i="10" s="1"/>
  <c r="B8" i="10" a="1"/>
  <c r="B8" i="10" s="1"/>
  <c r="A8" i="10" a="1"/>
  <c r="A8" i="10" s="1"/>
  <c r="AA7" i="10" a="1"/>
  <c r="AA7" i="10" s="1"/>
  <c r="Z7" i="10" a="1"/>
  <c r="Z7" i="10" s="1"/>
  <c r="V7" i="10" a="1"/>
  <c r="V7" i="10" s="1"/>
  <c r="U7" i="10" a="1"/>
  <c r="U7" i="10" s="1"/>
  <c r="Q7" i="10" a="1"/>
  <c r="Q7" i="10" s="1"/>
  <c r="P7" i="10" a="1"/>
  <c r="P7" i="10" s="1"/>
  <c r="M7" i="10"/>
  <c r="L7" i="10" a="1"/>
  <c r="L7" i="10" s="1"/>
  <c r="K7" i="10" a="1"/>
  <c r="K7" i="10" s="1"/>
  <c r="G7" i="10" a="1"/>
  <c r="G7" i="10" s="1"/>
  <c r="F7" i="10" a="1"/>
  <c r="F7" i="10" s="1"/>
  <c r="B7" i="10" a="1"/>
  <c r="B7" i="10" s="1"/>
  <c r="A7" i="10" a="1"/>
  <c r="A7" i="10" s="1"/>
  <c r="AA6" i="10"/>
  <c r="Z6" i="10"/>
  <c r="V6" i="10"/>
  <c r="U6" i="10"/>
  <c r="Q6" i="10"/>
  <c r="P6" i="10"/>
  <c r="M6" i="10"/>
  <c r="L6" i="10"/>
  <c r="K6" i="10"/>
  <c r="G6" i="10"/>
  <c r="F6" i="10"/>
  <c r="B6" i="10"/>
  <c r="A6" i="10"/>
  <c r="AA5" i="10"/>
  <c r="Z5" i="10"/>
  <c r="V5" i="10"/>
  <c r="U5" i="10"/>
  <c r="Q5" i="10"/>
  <c r="P5" i="10"/>
  <c r="M5" i="10"/>
  <c r="L5" i="10"/>
  <c r="K5" i="10"/>
  <c r="G5" i="10"/>
  <c r="F5" i="10"/>
  <c r="B5" i="10"/>
  <c r="A5" i="10"/>
  <c r="AA4" i="10"/>
  <c r="Z4" i="10"/>
  <c r="V4" i="10"/>
  <c r="U4" i="10"/>
  <c r="Q4" i="10"/>
  <c r="P4" i="10"/>
  <c r="L4" i="10"/>
  <c r="K4" i="10"/>
  <c r="G4" i="10"/>
  <c r="F4" i="10"/>
  <c r="B4" i="10"/>
  <c r="A4" i="10"/>
  <c r="A1" i="10"/>
  <c r="AA7" i="59" a="1"/>
  <c r="AA7" i="59" s="1"/>
  <c r="Z7" i="59" a="1"/>
  <c r="Z7" i="59" s="1"/>
  <c r="V7" i="59" a="1"/>
  <c r="V7" i="59" s="1"/>
  <c r="U7" i="59" a="1"/>
  <c r="U7" i="59" s="1"/>
  <c r="Q7" i="59" a="1"/>
  <c r="Q7" i="59" s="1"/>
  <c r="P7" i="59" a="1"/>
  <c r="P7" i="59" s="1"/>
  <c r="L7" i="59" a="1"/>
  <c r="L7" i="59" s="1"/>
  <c r="K7" i="59" a="1"/>
  <c r="K7" i="59" s="1"/>
  <c r="G7" i="59" a="1"/>
  <c r="G7" i="59" s="1"/>
  <c r="F7" i="59" a="1"/>
  <c r="F7" i="59" s="1"/>
  <c r="B7" i="59" a="1"/>
  <c r="B7" i="59" s="1"/>
  <c r="A7" i="59" a="1"/>
  <c r="A7" i="59" s="1"/>
  <c r="AA6" i="59" a="1"/>
  <c r="AA6" i="59" s="1"/>
  <c r="Z6" i="59" a="1"/>
  <c r="Z6" i="59" s="1"/>
  <c r="V6" i="59" a="1"/>
  <c r="V6" i="59" s="1"/>
  <c r="U6" i="59" a="1"/>
  <c r="U6" i="59" s="1"/>
  <c r="Q6" i="59" a="1"/>
  <c r="Q6" i="59" s="1"/>
  <c r="P6" i="59" a="1"/>
  <c r="P6" i="59" s="1"/>
  <c r="L6" i="59" a="1"/>
  <c r="L6" i="59" s="1"/>
  <c r="K6" i="59" a="1"/>
  <c r="K6" i="59" s="1"/>
  <c r="G6" i="59" a="1"/>
  <c r="G6" i="59" s="1"/>
  <c r="F6" i="59" a="1"/>
  <c r="F6" i="59" s="1"/>
  <c r="B6" i="59" a="1"/>
  <c r="B6" i="59" s="1"/>
  <c r="A6" i="59" a="1"/>
  <c r="A6" i="59" s="1"/>
  <c r="AA5" i="59" a="1"/>
  <c r="AA5" i="59" s="1"/>
  <c r="Z5" i="59" a="1"/>
  <c r="Z5" i="59" s="1"/>
  <c r="V5" i="59" a="1"/>
  <c r="V5" i="59" s="1"/>
  <c r="U5" i="59" a="1"/>
  <c r="U5" i="59" s="1"/>
  <c r="Q5" i="59" a="1"/>
  <c r="Q5" i="59" s="1"/>
  <c r="P5" i="59" a="1"/>
  <c r="P5" i="59" s="1"/>
  <c r="L5" i="59" a="1"/>
  <c r="L5" i="59" s="1"/>
  <c r="K5" i="59" a="1"/>
  <c r="K5" i="59" s="1"/>
  <c r="G5" i="59" a="1"/>
  <c r="G5" i="59" s="1"/>
  <c r="F5" i="59" a="1"/>
  <c r="F5" i="59" s="1"/>
  <c r="B5" i="59" a="1"/>
  <c r="B5" i="59" s="1"/>
  <c r="A5" i="59" a="1"/>
  <c r="A5" i="59" s="1"/>
  <c r="Z4" i="59" a="1"/>
  <c r="Z4" i="59" s="1"/>
  <c r="V4" i="59" a="1"/>
  <c r="V4" i="59" s="1"/>
  <c r="U4" i="59" a="1"/>
  <c r="U4" i="59" s="1"/>
  <c r="Q4" i="59" a="1"/>
  <c r="Q4" i="59" s="1"/>
  <c r="P4" i="59" a="1"/>
  <c r="P4" i="59" s="1"/>
  <c r="L4" i="59" a="1"/>
  <c r="L4" i="59" s="1"/>
  <c r="K4" i="59" a="1"/>
  <c r="K4" i="59" s="1"/>
  <c r="G4" i="59" a="1"/>
  <c r="G4" i="59" s="1"/>
  <c r="F4" i="59" a="1"/>
  <c r="F4" i="59" s="1"/>
  <c r="A4" i="59" a="1"/>
  <c r="A4" i="59" s="1"/>
  <c r="A1" i="59"/>
  <c r="B8" i="60" a="1"/>
  <c r="B8" i="60" s="1"/>
  <c r="A8" i="60" a="1"/>
  <c r="A8" i="60" s="1"/>
  <c r="B7" i="60" a="1"/>
  <c r="B7" i="60" s="1"/>
  <c r="A7" i="60" a="1"/>
  <c r="A7" i="60" s="1"/>
  <c r="B6" i="60" a="1"/>
  <c r="B6" i="60" s="1"/>
  <c r="A6" i="60" a="1"/>
  <c r="A6" i="60" s="1"/>
  <c r="B5" i="60" a="1"/>
  <c r="B5" i="60" s="1"/>
  <c r="A5" i="60" a="1"/>
  <c r="A5" i="60" s="1"/>
  <c r="B4" i="60" a="1"/>
  <c r="B4" i="60" s="1"/>
  <c r="A4" i="60" a="1"/>
  <c r="A4" i="60" s="1"/>
  <c r="B3" i="60" a="1"/>
  <c r="B3" i="60" s="1"/>
  <c r="A3" i="60" a="1"/>
  <c r="A3" i="60" s="1"/>
  <c r="J4" i="73" a="1"/>
  <c r="J4" i="73" s="1"/>
  <c r="H4" i="73" a="1"/>
  <c r="H4" i="73" s="1"/>
  <c r="F4" i="73" a="1"/>
  <c r="F4" i="73" s="1"/>
  <c r="D4" i="73" a="1"/>
  <c r="D4" i="73" s="1"/>
  <c r="B4" i="73" a="1"/>
  <c r="B4" i="73" s="1"/>
  <c r="L1" i="76" a="1"/>
  <c r="L1" i="76" s="1"/>
  <c r="Z2" i="63" s="1"/>
  <c r="J1" i="76" a="1"/>
  <c r="J1" i="76" s="1"/>
  <c r="U2" i="63" s="1"/>
  <c r="H1" i="76" a="1"/>
  <c r="H1" i="76" s="1"/>
  <c r="P2" i="63" s="1"/>
  <c r="F1" i="76" a="1"/>
  <c r="F1" i="76" s="1"/>
  <c r="K2" i="63" s="1"/>
  <c r="D1" i="76" a="1"/>
  <c r="D1" i="76" s="1"/>
  <c r="F2" i="63" s="1"/>
  <c r="B1" i="76" a="1"/>
  <c r="B1" i="76" s="1"/>
  <c r="A2" i="63" s="1"/>
  <c r="A1" i="76"/>
  <c r="J4" i="72" a="1"/>
  <c r="J4" i="72" s="1"/>
  <c r="U2" i="62" s="1"/>
  <c r="H4" i="72" a="1"/>
  <c r="H4" i="72" s="1"/>
  <c r="P2" i="62" s="1"/>
  <c r="F4" i="72" a="1"/>
  <c r="F4" i="72" s="1"/>
  <c r="K2" i="62" s="1"/>
  <c r="D4" i="72" a="1"/>
  <c r="D4" i="72" s="1"/>
  <c r="F2" i="62" s="1"/>
  <c r="B4" i="72" a="1"/>
  <c r="B4" i="72" s="1"/>
  <c r="A2" i="62" s="1"/>
  <c r="A1" i="72"/>
  <c r="A4" i="48"/>
  <c r="L1" i="48" a="1"/>
  <c r="L1" i="48" s="1"/>
  <c r="Z2" i="61" s="1"/>
  <c r="J1" i="48" a="1"/>
  <c r="J1" i="48" s="1"/>
  <c r="U2" i="61" s="1"/>
  <c r="H1" i="48" a="1"/>
  <c r="H1" i="48" s="1"/>
  <c r="P2" i="61" s="1"/>
  <c r="F1" i="48" a="1"/>
  <c r="F1" i="48" s="1"/>
  <c r="K2" i="61" s="1"/>
  <c r="D1" i="48" a="1"/>
  <c r="D1" i="48" s="1"/>
  <c r="F2" i="61" s="1"/>
  <c r="B1" i="48" a="1"/>
  <c r="B1" i="48" s="1"/>
  <c r="A2" i="61" s="1"/>
  <c r="A1" i="48"/>
  <c r="A3" i="29"/>
  <c r="L1" i="29" a="1"/>
  <c r="L1" i="29" s="1"/>
  <c r="Z2" i="10" s="1"/>
  <c r="J1" i="29" a="1"/>
  <c r="J1" i="29" s="1"/>
  <c r="U2" i="10" s="1"/>
  <c r="H1" i="29" a="1"/>
  <c r="H1" i="29" s="1"/>
  <c r="P2" i="10" s="1"/>
  <c r="F1" i="29" a="1"/>
  <c r="F1" i="29" s="1"/>
  <c r="K2" i="10" s="1"/>
  <c r="D1" i="29" a="1"/>
  <c r="D1" i="29" s="1"/>
  <c r="F2" i="10" s="1"/>
  <c r="B1" i="29" a="1"/>
  <c r="B1" i="29" s="1"/>
  <c r="A2" i="10" s="1"/>
  <c r="A1" i="29"/>
  <c r="L1" i="58" a="1"/>
  <c r="L1" i="58" s="1"/>
  <c r="Z2" i="59" s="1"/>
  <c r="J1" i="58" a="1"/>
  <c r="J1" i="58" s="1"/>
  <c r="U2" i="59" s="1"/>
  <c r="H1" i="58" a="1"/>
  <c r="H1" i="58" s="1"/>
  <c r="P2" i="59" s="1"/>
  <c r="F1" i="58" a="1"/>
  <c r="F1" i="58" s="1"/>
  <c r="K2" i="59" s="1"/>
  <c r="D1" i="58" a="1"/>
  <c r="D1" i="58" s="1"/>
  <c r="F2" i="59" s="1"/>
  <c r="B1" i="58" a="1"/>
  <c r="B1" i="58" s="1"/>
  <c r="A2" i="59" s="1"/>
  <c r="A1" i="58"/>
  <c r="B4" i="1"/>
  <c r="A1" i="60" s="1"/>
  <c r="B21" i="14"/>
  <c r="B19" i="14"/>
  <c r="B12" i="14"/>
  <c r="B6" i="14"/>
  <c r="B3" i="14"/>
  <c r="A1" i="14"/>
</calcChain>
</file>

<file path=xl/comments1.xml><?xml version="1.0" encoding="utf-8"?>
<comments xmlns="http://schemas.openxmlformats.org/spreadsheetml/2006/main">
  <authors>
    <author>Thompson, Eleanor - FNS</author>
  </authors>
  <commentList>
    <comment ref="F28" authorId="0">
      <text>
        <r>
          <rPr>
            <sz val="9"/>
            <color indexed="81"/>
            <rFont val="Tahoma"/>
            <family val="2"/>
          </rPr>
          <t xml:space="preserve">If the SFA used small purchase procedures to secure the services of or goods from a GPO, GBO or third party entity, answer "yes" here.
</t>
        </r>
      </text>
    </comment>
  </commentList>
</comments>
</file>

<file path=xl/comments2.xml><?xml version="1.0" encoding="utf-8"?>
<comments xmlns="http://schemas.openxmlformats.org/spreadsheetml/2006/main">
  <authors>
    <author>Thompson, Eleanor - FNS</author>
  </authors>
  <commentList>
    <comment ref="A5" authorId="0">
      <text>
        <r>
          <rPr>
            <sz val="9"/>
            <color indexed="81"/>
            <rFont val="Tahoma"/>
            <family val="2"/>
          </rPr>
          <t xml:space="preserve">Reviewer Tip: Would a prudent person pay the same price as the SFA paid? For instance, $10 for a loaf of bread should not be considered "reasonable."
</t>
        </r>
      </text>
    </comment>
    <comment ref="A6" authorId="0">
      <text>
        <r>
          <rPr>
            <sz val="9"/>
            <color indexed="81"/>
            <rFont val="Tahoma"/>
            <family val="2"/>
          </rPr>
          <t>Reviewer Tip: The vendor paid list/summary of expenses from the nonprofit food service account will show the value of purchases.  Are the values relatively equal, showing that the SFA is providing equal opportunity for qualified sources able to provide the goods and services needed by the SFA? For example, if the SFA, using micropurchase procedures spends $1,500 total at Retailer A and spends a total of $15,000 at Retailer B, this is not equitable.</t>
        </r>
      </text>
    </comment>
  </commentList>
</comments>
</file>

<file path=xl/comments3.xml><?xml version="1.0" encoding="utf-8"?>
<comments xmlns="http://schemas.openxmlformats.org/spreadsheetml/2006/main">
  <authors>
    <author>Thompson, Eleanor - FNS</author>
  </authors>
  <commentList>
    <comment ref="A18" authorId="0">
      <text>
        <r>
          <rPr>
            <sz val="9"/>
            <color indexed="81"/>
            <rFont val="Tahoma"/>
            <family val="2"/>
          </rPr>
          <t xml:space="preserve">Reviewer Tip: Review responses received and determine if the vendor selected was appropriate.
</t>
        </r>
      </text>
    </comment>
    <comment ref="A20" authorId="0">
      <text>
        <r>
          <rPr>
            <b/>
            <sz val="9"/>
            <color indexed="81"/>
            <rFont val="Tahoma"/>
            <family val="2"/>
          </rPr>
          <t xml:space="preserve">Reviewer Tip: </t>
        </r>
        <r>
          <rPr>
            <sz val="9"/>
            <color indexed="81"/>
            <rFont val="Tahoma"/>
            <family val="2"/>
          </rPr>
          <t>Review</t>
        </r>
        <r>
          <rPr>
            <b/>
            <sz val="9"/>
            <color indexed="81"/>
            <rFont val="Tahoma"/>
            <family val="2"/>
          </rPr>
          <t xml:space="preserve"> </t>
        </r>
        <r>
          <rPr>
            <sz val="9"/>
            <color indexed="81"/>
            <rFont val="Tahoma"/>
            <family val="2"/>
          </rPr>
          <t>three vendor invoices from the previous school year after the small purchaes were made to determine if the products and prices quoted in the vendor's response to the SFA's solicitation were actually charged by the vendor.</t>
        </r>
        <r>
          <rPr>
            <b/>
            <sz val="9"/>
            <color indexed="81"/>
            <rFont val="Tahoma"/>
            <family val="2"/>
          </rPr>
          <t xml:space="preserve">
</t>
        </r>
      </text>
    </comment>
  </commentList>
</comments>
</file>

<file path=xl/comments4.xml><?xml version="1.0" encoding="utf-8"?>
<comments xmlns="http://schemas.openxmlformats.org/spreadsheetml/2006/main">
  <authors>
    <author>Thompson, Eleanor - FNS</author>
  </authors>
  <commentList>
    <comment ref="A12" authorId="0">
      <text>
        <r>
          <rPr>
            <b/>
            <sz val="9"/>
            <color indexed="81"/>
            <rFont val="Tahoma"/>
            <family val="2"/>
          </rPr>
          <t xml:space="preserve">One possible way to analyze would be to look at prior year expenditures. </t>
        </r>
        <r>
          <rPr>
            <sz val="9"/>
            <color indexed="81"/>
            <rFont val="Tahoma"/>
            <family val="2"/>
          </rPr>
          <t xml:space="preserve">
</t>
        </r>
      </text>
    </comment>
    <comment ref="A24" authorId="0">
      <text>
        <r>
          <rPr>
            <b/>
            <sz val="9"/>
            <color indexed="81"/>
            <rFont val="Tahoma"/>
            <family val="2"/>
          </rPr>
          <t>Reviewer Tip: If the clause referenced was not needed due to the nature of the solicitation/contract, the reviewer should indicate "Not Applicable." If the solicitation/contract should have included the referenced clause but did not include it, the reviewer should answer "No".</t>
        </r>
        <r>
          <rPr>
            <sz val="9"/>
            <color indexed="81"/>
            <rFont val="Tahoma"/>
            <family val="2"/>
          </rPr>
          <t xml:space="preserve">
</t>
        </r>
      </text>
    </comment>
    <comment ref="A45" authorId="0">
      <text>
        <r>
          <rPr>
            <sz val="9"/>
            <color indexed="81"/>
            <rFont val="Tahoma"/>
            <family val="2"/>
          </rPr>
          <t xml:space="preserve">Procurement by noncompetitive proposals is procurement through solicitation of a proposal from only one source and may be used only when one or more of the following circumstances apply:
1) The item is available only from a single source;
2) The public exigency or emergency for the requirement will not permit a delay resulting from competitive solicitation; 
3) The Federal awarding agency or pass-through entity expressly authorizes noncompetitive proposals in response to a written request from the non-Federal entity; or
4) After solicitation of a number of sources, competition is deemed inadequate.
</t>
        </r>
      </text>
    </comment>
    <comment ref="A57" authorId="0">
      <text>
        <r>
          <rPr>
            <sz val="9"/>
            <color indexed="81"/>
            <rFont val="Tahoma"/>
            <family val="2"/>
          </rPr>
          <t xml:space="preserve">
Under 7 CFR 3016.36(9), these records will include, but are not necessarily limited to the following: rationale for the method of procurement, selection of contract type, contractor selection or rejection, and the basis for the contract price.</t>
        </r>
      </text>
    </comment>
    <comment ref="A61" authorId="0">
      <text>
        <r>
          <rPr>
            <sz val="9"/>
            <color indexed="81"/>
            <rFont val="Tahoma"/>
            <family val="2"/>
          </rPr>
          <t xml:space="preserve">The SA reviewer should determine if the SFA is ensuring the vendor complies with the geographic preference option(s) specified in the SFA's solicitation and contract award.  For instance, if a SFA awards a contract to a produce vendor for apples grown within a specified geographic area and stipulates that the vendor labeling of the apples were grown within the specified geographic area, the SFA must monitor during the receipt of the apples that the labels designate this location.
</t>
        </r>
      </text>
    </comment>
    <comment ref="A62" authorId="0">
      <text>
        <r>
          <rPr>
            <b/>
            <sz val="9"/>
            <color indexed="81"/>
            <rFont val="Tahoma"/>
            <family val="2"/>
          </rPr>
          <t xml:space="preserve">Reviewer Tip: </t>
        </r>
        <r>
          <rPr>
            <sz val="9"/>
            <color indexed="81"/>
            <rFont val="Tahoma"/>
            <family val="2"/>
          </rPr>
          <t xml:space="preserve">Review three invoices to ensure that rebates, discounts and credits were listed on the invoice and passed through to the SFA
</t>
        </r>
      </text>
    </comment>
  </commentList>
</comments>
</file>

<file path=xl/comments5.xml><?xml version="1.0" encoding="utf-8"?>
<comments xmlns="http://schemas.openxmlformats.org/spreadsheetml/2006/main">
  <authors>
    <author>Thompson, Eleanor - FNS</author>
  </authors>
  <commentList>
    <comment ref="A11" authorId="0">
      <text>
        <r>
          <rPr>
            <sz val="9"/>
            <color indexed="81"/>
            <rFont val="Tahoma"/>
            <family val="2"/>
          </rPr>
          <t xml:space="preserve">Reviiewer Tip: Review documentation of on-site monitoring to determine frequency of on-site visits and what issues, if any, were found.
</t>
        </r>
      </text>
    </comment>
  </commentList>
</comments>
</file>

<file path=xl/comments6.xml><?xml version="1.0" encoding="utf-8"?>
<comments xmlns="http://schemas.openxmlformats.org/spreadsheetml/2006/main">
  <authors>
    <author>KLarson</author>
    <author>Thompson, Eleanor - FNS</author>
  </authors>
  <commentList>
    <comment ref="A5" authorId="0">
      <text>
        <r>
          <rPr>
            <b/>
            <sz val="9"/>
            <color indexed="81"/>
            <rFont val="Tahoma"/>
            <family val="2"/>
          </rPr>
          <t>KLarson:</t>
        </r>
        <r>
          <rPr>
            <sz val="9"/>
            <color indexed="81"/>
            <rFont val="Tahoma"/>
            <family val="2"/>
          </rPr>
          <t xml:space="preserve">
</t>
        </r>
      </text>
    </comment>
    <comment ref="A8" authorId="0">
      <text>
        <r>
          <rPr>
            <b/>
            <sz val="9"/>
            <color indexed="81"/>
            <rFont val="Tahoma"/>
            <family val="2"/>
          </rPr>
          <t>KLarson:</t>
        </r>
        <r>
          <rPr>
            <sz val="9"/>
            <color indexed="81"/>
            <rFont val="Tahoma"/>
            <family val="2"/>
          </rPr>
          <t xml:space="preserve">
Bonding is set by regulation and policy to be 100% of value so "excessive" is moot. Recipeint agencies under a "Recipient Agency Processing Agrement" (typically very large SFAs) hold the bond for their processor and set the bonding requirements.</t>
        </r>
      </text>
    </comment>
    <comment ref="A19" authorId="1">
      <text>
        <r>
          <rPr>
            <b/>
            <sz val="9"/>
            <color indexed="81"/>
            <rFont val="Tahoma"/>
            <family val="2"/>
          </rPr>
          <t>Reviewer Tip: If the clause referenced was not needed due to the nature of the solicitation/contract, the reviewer should indicate "Not Applicable." If the solicitation/contract should have included the referenced clause but did not include it, the reviewer should answer "No".</t>
        </r>
        <r>
          <rPr>
            <sz val="9"/>
            <color indexed="81"/>
            <rFont val="Tahoma"/>
            <family val="2"/>
          </rPr>
          <t xml:space="preserve">
</t>
        </r>
      </text>
    </comment>
    <comment ref="A27" authorId="0">
      <text>
        <r>
          <rPr>
            <b/>
            <sz val="9"/>
            <color indexed="81"/>
            <rFont val="Tahoma"/>
            <family val="2"/>
          </rPr>
          <t>KLarson:</t>
        </r>
        <r>
          <rPr>
            <sz val="9"/>
            <color indexed="81"/>
            <rFont val="Tahoma"/>
            <family val="2"/>
          </rPr>
          <t xml:space="preserve">
SDAs approve in-State processor EPDS and FNS approves multi-State processor EPDS. Obtain the approved products from the SDA.</t>
        </r>
      </text>
    </comment>
    <comment ref="A29" authorId="1">
      <text>
        <r>
          <rPr>
            <sz val="9"/>
            <color indexed="81"/>
            <rFont val="Tahoma"/>
            <family val="2"/>
          </rPr>
          <t xml:space="preserve">Procurement by noncompetitive proposals is procurement through solicitation of a proposal from only one source and may be used only when one or more of the following circumstances apply:
1) The item is available only from a single source;
2) The public exigency or emergency for the requirement will not permit a delay resulting from competitive solicitation; 
3) The Federal awarding agency or pass-through entity expressly authorizes noncompetitive proposals in response to a written request from the non-Federal entity; or
4) After solicitation of a number of sources, competition is deemed inadequate.
</t>
        </r>
      </text>
    </comment>
    <comment ref="A40" authorId="1">
      <text>
        <r>
          <rPr>
            <b/>
            <sz val="9"/>
            <color indexed="81"/>
            <rFont val="Tahoma"/>
            <family val="2"/>
          </rPr>
          <t>Reviewer Tip</t>
        </r>
        <r>
          <rPr>
            <sz val="9"/>
            <color indexed="81"/>
            <rFont val="Tahoma"/>
            <family val="2"/>
          </rPr>
          <t xml:space="preserve">: SA distribution staff will be best resource for answering this question as they will know how much food was diverted to the processor. </t>
        </r>
      </text>
    </comment>
    <comment ref="A41" authorId="0">
      <text>
        <r>
          <rPr>
            <b/>
            <sz val="9"/>
            <color indexed="81"/>
            <rFont val="Tahoma"/>
            <family val="2"/>
          </rPr>
          <t>KLarson:</t>
        </r>
        <r>
          <rPr>
            <sz val="9"/>
            <color indexed="81"/>
            <rFont val="Tahoma"/>
            <family val="2"/>
          </rPr>
          <t xml:space="preserve">
Reference Question 17 above for EPDS food value.</t>
        </r>
      </text>
    </comment>
  </commentList>
</comments>
</file>

<file path=xl/comments7.xml><?xml version="1.0" encoding="utf-8"?>
<comments xmlns="http://schemas.openxmlformats.org/spreadsheetml/2006/main">
  <authors>
    <author>Thompson, Eleanor - FNS</author>
  </authors>
  <commentList>
    <comment ref="A78" authorId="0">
      <text>
        <r>
          <rPr>
            <sz val="12"/>
            <color indexed="81"/>
            <rFont val="Calibri"/>
            <family val="2"/>
          </rPr>
          <t>Review bid responses received by the SFA and scoring criteria included in the solicitation/as part of the award determination to determine if full and open competition was achieved in compliance with all Federal regulations.</t>
        </r>
      </text>
    </comment>
  </commentList>
</comments>
</file>

<file path=xl/sharedStrings.xml><?xml version="1.0" encoding="utf-8"?>
<sst xmlns="http://schemas.openxmlformats.org/spreadsheetml/2006/main" count="1360" uniqueCount="1047">
  <si>
    <t>Type of Procurement</t>
  </si>
  <si>
    <t>Comments</t>
  </si>
  <si>
    <t>(2) For the purpose of applying the optional geographic procurement preference in paragraph (g)(1) of this section, “unprocessed locally grown or locally raised agricultural products” means only those agricultural products that retain their inherent character. The effects of the following food handling and preservation techniques shall not be considered as changing an agricultural product into a product of a different kind or character: Cooling; refrigerating; freezing; size adjustment made by peeling, slicing, dicing, cutting, chopping, shucking, and grinding; forming ground products into patties without any additives or fillers; drying/dehydration; washing; packaging (such as placing eggs in cartons), vacuum packing and bagging (such as placing vegetables in bags or combining two or more types of vegetables or fruits in a single package); the addition of ascorbic acid or other preservatives to prevent oxidation of produce; butchering livestock and poultry; cleaning fish; and the pasteurization of milk.</t>
  </si>
  <si>
    <t>(vi) The contractor must maintain documentation of costs and discounts, rebates and other applicable credits, and must furnish such documentation upon request to the school food authority, the State agency, or the Department.</t>
  </si>
  <si>
    <t>(v) The contractor must identify the method by which it will report discounts, rebates and other applicable credits allocable to the contract that are not reported prior to conclusion of the contract; and</t>
  </si>
  <si>
    <t>(iv) The contractor must identify the amount of each discount, rebate and other applicable credit on bills and invoices presented to the school food authority for payment and individually identify the amount as a discount, rebate, or in the case of other applicable credits, the nature of the credit. If approved by the State agency, the school food authority may permit the contractor to report this information on a less frequent basis than monthly, but no less frequently than annually;</t>
  </si>
  <si>
    <t>(iii) The contractor's determination of its allowable costs must be made in compliance with the applicable Departmental and Program regulations and Office of Management and Budget cost circulars;</t>
  </si>
  <si>
    <t>(B) The contractor must exclude all unallowable costs from its billing documents and certify that only allowable costs are submitted for payment and records have been established that maintain the visibility of unallowable costs, including directly associated costs in a manner suitable for contract cost determination and verification;</t>
  </si>
  <si>
    <t>(ii)(A) The contractor must separately identify for each cost submitted for payment to the school food authority the amount of that cost that is allowable (can be paid from the nonprofit school food service account) and the amount that is unallowable (cannot be paid from the nonprofit school food service account); or</t>
  </si>
  <si>
    <t>(i) Allowable costs will be paid from the nonprofit school food service account to the contractor net of all discounts, rebates and other applicable credits accruing to or received by the contractor or any assignee under the contract, to the extent those credits are allocable to the allowable portion of the costs billed to the school food authority;</t>
  </si>
  <si>
    <t>(B) A purchase of domestic commodity or product for the school lunch program under this part.</t>
  </si>
  <si>
    <t>(A) A school food authority located in the contiguous United States; and</t>
  </si>
  <si>
    <r>
      <t xml:space="preserve">(ii) </t>
    </r>
    <r>
      <rPr>
        <i/>
        <sz val="12"/>
        <color theme="1"/>
        <rFont val="Calibri"/>
        <family val="2"/>
        <scheme val="minor"/>
      </rPr>
      <t>Limitations.</t>
    </r>
    <r>
      <rPr>
        <sz val="12"/>
        <color theme="1"/>
        <rFont val="Calibri"/>
        <family val="2"/>
        <scheme val="minor"/>
      </rPr>
      <t xml:space="preserve"> Paragraph (d)(2)(i) of this section shall apply only to—</t>
    </r>
  </si>
  <si>
    <r>
      <t xml:space="preserve">(2) </t>
    </r>
    <r>
      <rPr>
        <i/>
        <sz val="12"/>
        <color theme="1"/>
        <rFont val="Calibri"/>
        <family val="2"/>
        <scheme val="minor"/>
      </rPr>
      <t>Requirement.</t>
    </r>
    <r>
      <rPr>
        <sz val="12"/>
        <color theme="1"/>
        <rFont val="Calibri"/>
        <family val="2"/>
        <scheme val="minor"/>
      </rPr>
      <t xml:space="preserve"> (i) </t>
    </r>
    <r>
      <rPr>
        <i/>
        <sz val="12"/>
        <color theme="1"/>
        <rFont val="Calibri"/>
        <family val="2"/>
        <scheme val="minor"/>
      </rPr>
      <t>In general.</t>
    </r>
    <r>
      <rPr>
        <sz val="12"/>
        <color theme="1"/>
        <rFont val="Calibri"/>
        <family val="2"/>
        <scheme val="minor"/>
      </rPr>
      <t xml:space="preserve"> Subject to paragraph (d)(2)(ii) of this section, the Department shall require that a school food authority purchase, to the maximum extent practicable, domestic commodities or products.</t>
    </r>
  </si>
  <si>
    <t>(ii) A food product that is processed in the United States substantially using agricultural commodities that are produced in the United States.</t>
  </si>
  <si>
    <t>(i) An agricultural commodity that is produced in the United States; and</t>
  </si>
  <si>
    <r>
      <t xml:space="preserve">(d) </t>
    </r>
    <r>
      <rPr>
        <i/>
        <sz val="12"/>
        <color theme="1"/>
        <rFont val="Calibri"/>
        <family val="2"/>
        <scheme val="minor"/>
      </rPr>
      <t>Buy American</t>
    </r>
    <r>
      <rPr>
        <sz val="12"/>
        <color theme="1"/>
        <rFont val="Calibri"/>
        <family val="2"/>
        <scheme val="minor"/>
      </rPr>
      <t xml:space="preserve">—(1) </t>
    </r>
    <r>
      <rPr>
        <i/>
        <sz val="12"/>
        <color theme="1"/>
        <rFont val="Calibri"/>
        <family val="2"/>
        <scheme val="minor"/>
      </rPr>
      <t>Definition of domestic commodity or product.</t>
    </r>
    <r>
      <rPr>
        <sz val="12"/>
        <color theme="1"/>
        <rFont val="Calibri"/>
        <family val="2"/>
        <scheme val="minor"/>
      </rPr>
      <t xml:space="preserve"> In this paragraph (d), the term ‘domestic commodity or product’ means—</t>
    </r>
  </si>
  <si>
    <r>
      <t xml:space="preserve">(3) </t>
    </r>
    <r>
      <rPr>
        <i/>
        <sz val="12"/>
        <color theme="1"/>
        <rFont val="Calibri"/>
        <family val="2"/>
        <scheme val="minor"/>
      </rPr>
      <t>Prohibited expenditures.</t>
    </r>
    <r>
      <rPr>
        <sz val="12"/>
        <color theme="1"/>
        <rFont val="Calibri"/>
        <family val="2"/>
        <scheme val="minor"/>
      </rPr>
      <t xml:space="preserve"> No expenditure may be made from the nonprofit school food service account for any cost resulting from a procurement failing to meet the requirements of this part.</t>
    </r>
  </si>
  <si>
    <t>(d) Duration of contract. The contract between a school food authority and food service management company shall be of a duration of no longer than 1 year; and options for the yearly renewal of a contract signed after February 16, 1988, may not exceed 4 additional years. All contracts shall include a termination clause whereby either party may cancel for cause with 60-day notification.</t>
  </si>
  <si>
    <t>(3) No payment is to be made for meals that are spoiled or unwholesome at time of delivery, do not meet detailed specifications as developed by the school food authority for each food component specified in §210.10, or do not otherwise meet the requirements of the contract. Specifications shall cover items such a grade, purchase units, style, condition, weight, ingredients, formulations, and delivery time.</t>
  </si>
  <si>
    <t>(2) The food service management company shall have State or local health certification for any facility outside the school in which it proposes to prepare meals and the food service management company shall maintain this health certification for the duration of the contract.</t>
  </si>
  <si>
    <t>(1) The food service management company shall maintain such records as the school food authority will need to support its Claim for Reimbursement under this part, and shall, at a minimum, report claim information to the school food authority promptly at the end of each month. Such records shall be made available to the school food authority, upon request, and shall be retained in accordance with §210.23(c).</t>
  </si>
  <si>
    <t>(c) Contracts. Contracts that permit all income and expenses to accrue to the food service management company and “cost-plus-a-percentage-of-cost” and “cost-plus-a-percentage-of-income” contracts are prohibited. Contracts that provide for fixed fees such as those that provide for management fees established on a per meal basis are allowed. Contractual agreements with food service management companies shall include provisions which ensure that the requirements of this section are met. Such agreements shall also include the following:</t>
  </si>
  <si>
    <t>(2) Any invitation to bid or request for proposal indicate that nonperformance subjects the food service management company to specified sanctions in instances where the food service management company violates or breaches contract terms. The school food authority shall indicate these sanctions in accordance with the procurement provisions stated in §210.21.</t>
  </si>
  <si>
    <t>(1) The invitation to bid or request for proposal contains a 21-day cycle menu developed in accordance with the provisions of §210.10, to be used as a standard for the purpose of basing bids or estimating average cost per meal. A school food authority with no capability to prepare a cycle menu may, with State agency approval, require that each food service management company include a 21-day cycle menu, developed in accordance with the provisions of §210.10, with its bid or proposal. The food service management company must adhere to the cycle for the first 21 days of meal service. Changes thereafter may be made with the approval of the school food authority.</t>
  </si>
  <si>
    <r>
      <t xml:space="preserve">(b) </t>
    </r>
    <r>
      <rPr>
        <i/>
        <sz val="12"/>
        <color theme="1"/>
        <rFont val="Calibri"/>
        <family val="2"/>
        <scheme val="minor"/>
      </rPr>
      <t>Invitation to bid.</t>
    </r>
    <r>
      <rPr>
        <sz val="12"/>
        <color theme="1"/>
        <rFont val="Calibri"/>
        <family val="2"/>
        <scheme val="minor"/>
      </rPr>
      <t xml:space="preserve"> In addition to adhering to the procurement standards under §210.21, school food authorities contracting with food service management companies shall ensure that:</t>
    </r>
  </si>
  <si>
    <t>(10) Ensure that the State agency has reviewed and approved the contract terms and that the school food authority has incorporated all State agency required changes into the contract or amendment before any contract or amendment to an existing food service management company contract is executed. Any changes made by the school food authority or a food service management company to a State agency pre-approved prototype contract or State agency approved contract term must be approved in writing by the State agency before the contract is executed. When requested, the school food authority must submit all procurement documents, including responses submitted by potential contractors, to the State agency, by the due date established by the State agency.</t>
  </si>
  <si>
    <t>(9) Obtain written approval of invitations for bids and requests for proposals before their issuance when required by the State agency. The school food authority must incorporate all State agency required changes to its solicitation documents before issuing those documents; and</t>
  </si>
  <si>
    <t>(8) Establish an advisory board composed of parents, teachers, and students to assist in menu planning;</t>
  </si>
  <si>
    <t>(7) Maintain applicable health certification and assure that all State and local regulations are being met by a food service management company preparing or serving meals at a school food authority facility;</t>
  </si>
  <si>
    <t>(6) Ensure that all federally donated foods received by the school food authority and made available to the food service management company accrue only to the benefit of the school food authority's nonprofit school food service and are fully utilized therein;</t>
  </si>
  <si>
    <t>(5) Retain signature authority on the State agency-school food authority agreement, free and reduced price policy statement and claims;</t>
  </si>
  <si>
    <t>(4) Retain control of the quality, extent, and general nature of its food service, and the prices to be charged the children for meals;</t>
  </si>
  <si>
    <t>(3) Monitor the food service operation through periodic on-site visits;</t>
  </si>
  <si>
    <t>(2) Ensure that the food service operation is in conformance with the school food authority's agreement under the Program;</t>
  </si>
  <si>
    <t>(1) Adhere to the procurement standards specified in §210.21 when contracting with the food service management company;</t>
  </si>
  <si>
    <t>(a) General. Any school food authority (including a State agency acting in the capacity of a school food authority) may contract with a food service management company to manage its food service operation in one or more of its schools. However, no school or school food authority may contract with a food service management company to operate an a la carte food service unless the company agrees to offer free, reduced price and paid reimbursable lunches to all eligible children. Any school food authority that employs a food service management company in the operation of its nonprofit school food service shall:</t>
  </si>
  <si>
    <t>§210.16 Food service management companies.</t>
  </si>
  <si>
    <t>Reviewer Comments</t>
  </si>
  <si>
    <t xml:space="preserve">Review Question </t>
  </si>
  <si>
    <t>Title 7: Agriculture</t>
  </si>
  <si>
    <t>PART 250—DONATION OF FOODS FOR USE IN THE UNITED STATES, ITS TERRITORIES AND POSSESSIONS AND AREAS UNDER ITS JURISDICTION</t>
  </si>
  <si>
    <t>Subpart D—Donated Foods in Contracts With Food Service Management Companies</t>
  </si>
  <si>
    <t>§250.50   Contract requirements and procurement.</t>
  </si>
  <si>
    <t>§250.51   Crediting for, and use of, donated foods.</t>
  </si>
  <si>
    <t>§250.52   Storage and inventory management of donated foods.</t>
  </si>
  <si>
    <t>§250.53   Contract provisions.</t>
  </si>
  <si>
    <t>§250.54   Recordkeeping and reviews.</t>
  </si>
  <si>
    <t>Back to Top</t>
  </si>
  <si>
    <t>(1) Preparing and serving meals;</t>
  </si>
  <si>
    <t>(2) Ordering or selection of donated foods, in coordination with the recipient agency, and in accordance with §250.58(a);</t>
  </si>
  <si>
    <t>(3) Storage and inventory management of donated foods, in accordance with §250.52; and</t>
  </si>
  <si>
    <t>(4) Payment of processing fees or submittal of refund requests to a processor on behalf of the recipient agency, or remittance of refunds for the value of donated foods in processed end products to the recipient agency, in accordance with the requirements in subpart C of this part.</t>
  </si>
  <si>
    <t>(1) Procure processed end products on behalf of the recipient agency; or</t>
  </si>
  <si>
    <t>(2) Act as an intermediary in passing the donated food value in processed end products on to the recipient agency.</t>
  </si>
  <si>
    <t>(1) A statement that the food service management company must credit the recipient agency for the value of all donated foods received for use in the recipient agency's meal service in the school year or fiscal year (including both entitlement and bonus foods), and including the value of donated foods contained in processed end products, in accordance with the contingencies in §250.51(a);</t>
  </si>
  <si>
    <t>(2) The method and frequency by which crediting will occur, and the means of documentation to be utilized to verify that the value of all donated foods has been credited;</t>
  </si>
  <si>
    <t>(3) The method of determining the donated food values to be used in crediting, in accordance with §250.51(c), or the actual donated food values;</t>
  </si>
  <si>
    <t>(4) Any activities relating to donated foods that the food service management company will be responsible for, in accordance with §250.50(d), and assurance that such activities will be performed in accordance with the applicable requirements in 7 CFR part 250;</t>
  </si>
  <si>
    <t>(5) A statement that the food service management company will use all donated ground beef and ground pork products, and all processed end products, in the recipient agency's food service;</t>
  </si>
  <si>
    <t>(6) A statement that the food service management company will use all other donated foods, or will use commercially purchased foods of the same generic identity, of U.S. origin, and of equal of better quality than the donated foods, in the recipient agency's food service;</t>
  </si>
  <si>
    <t>(7) Assurance that the procurement of processed end products on behalf of the recipient agency, as applicable, will ensure compliance with the requirements in subpart C of 7 CFR part 250 and with the provisions of distributing or recipient agency processing agreements, and will ensure crediting of the recipient agency for the value of donated foods contained in such end products at the processing agreement value;</t>
  </si>
  <si>
    <t>(8) Assurance that the food service management company will not itself enter into the processing agreement with the processor required in subpart C of 7 CFR part 250;</t>
  </si>
  <si>
    <t>(9) Assurance that the food service management company will comply with the storage and inventory requirements for donated foods;</t>
  </si>
  <si>
    <t>(10) A statement that the distributing agency, subdistributing agency, or recipient agency, the Comptroller General, the Department of Agriculture, or their duly authorized representatives, may perform onsite reviews of the food service management company's food service operation, including the review of records, to ensure compliance with requirements for the management and use of donated foods;</t>
  </si>
  <si>
    <t>(11) A statement that the food service management company will maintain records to document its compliance with requirements relating to donated foods, in accordance with §250.54(b); and</t>
  </si>
  <si>
    <t>(12) A statement that extensions or renewals of the contract, if applicable, are contingent upon the fulfillment of all contract provisions relating to donated foods.</t>
  </si>
  <si>
    <t>(1) The donated foods and processed end products received and provided to the food service management company for use in the recipient agency's food service;</t>
  </si>
  <si>
    <t>(2) Documentation that the food service management company has credited it for the value of all donated foods received for use in the recipient agency's food service in the school or fiscal year, including, in accordance with the requirements in §250.51(a), the value of donated foods contained in processed end products; and</t>
  </si>
  <si>
    <t>(3) The actual donated food values used in crediting.</t>
  </si>
  <si>
    <t>(1) The donated foods and processed end products received from, or on behalf of, the recipient agency, for use in the recipient agency's food service;</t>
  </si>
  <si>
    <t>(2) Documentation that it has credited the recipient agency for the value of all donated foods received for use in the recipient agency's food service in the school or fiscal year, including, in accordance with the requirements in §250.51(a), the value of donated foods contained in processed end products; and</t>
  </si>
  <si>
    <t>(3) Documentation of its procurement of processed end products on behalf of the recipient agency, as applicable.</t>
  </si>
  <si>
    <t>§210.21   Procurement.</t>
  </si>
  <si>
    <r>
      <t xml:space="preserve">(a) </t>
    </r>
    <r>
      <rPr>
        <i/>
        <sz val="12"/>
        <color theme="1"/>
        <rFont val="Calibri"/>
        <family val="2"/>
        <scheme val="minor"/>
      </rPr>
      <t>General.</t>
    </r>
    <r>
      <rPr>
        <sz val="12"/>
        <color theme="1"/>
        <rFont val="Calibri"/>
        <family val="2"/>
        <scheme val="minor"/>
      </rPr>
      <t xml:space="preserve"> State agencies and school food authorities shall comply with the requirements of this part and 7 CFR part 3016 or 7 CFR part 3019, as applicable, which implement the applicable Office of Management and Budget Circulars, concerning the procurement of all goods and services with nonprofit school food service account funds.</t>
    </r>
  </si>
  <si>
    <r>
      <t xml:space="preserve">(b) </t>
    </r>
    <r>
      <rPr>
        <i/>
        <sz val="12"/>
        <color theme="1"/>
        <rFont val="Calibri"/>
        <family val="2"/>
        <scheme val="minor"/>
      </rPr>
      <t>Contractual responsibilities.</t>
    </r>
    <r>
      <rPr>
        <sz val="12"/>
        <color theme="1"/>
        <rFont val="Calibri"/>
        <family val="2"/>
        <scheme val="minor"/>
      </rPr>
      <t xml:space="preserve"> The standards contained in this part and 7 CFR part 3015, 7 CFR part 3016 and 7 CFR part 3019, as applicable, do not relieve the State agency or school food authority of any contractual responsibilities under its contracts. The State agency or school food authority is the responsible authority, without recourse to FNS, regarding the settlement and satisfaction of all contractual and administrative issues arising out of procurements entered into in connection with the Program. This includes, but is not limited to source evaluation, protests, disputes, claims, or other matters of a contractual nature. Matters concerning violation of law are to be referred to the local, State, or Federal authority that has proper jurisdiction.</t>
    </r>
  </si>
  <si>
    <r>
      <t xml:space="preserve">(c) </t>
    </r>
    <r>
      <rPr>
        <i/>
        <sz val="12"/>
        <color theme="1"/>
        <rFont val="Calibri"/>
        <family val="2"/>
        <scheme val="minor"/>
      </rPr>
      <t>Procedures.</t>
    </r>
    <r>
      <rPr>
        <sz val="12"/>
        <color theme="1"/>
        <rFont val="Calibri"/>
        <family val="2"/>
        <scheme val="minor"/>
      </rPr>
      <t xml:space="preserve"> The State agency may elect to follow either the State laws, policies and procedures as authorized by §§3016.36(a) and 3016.37(a) of this title, or the procurement standards for other governmental grantees and all governmental subgrantees in accordance with §3016.36(b) through (i) of this title. Regardless of the option selected, States must ensure that all contracts include any clauses required by Federal statutes and executive orders and that the requirements of §3016.60(b) and (c) of this title are followed. A school food authority may use its own procurement procedures which reflect applicable State and local laws and regulations, provided that procurements made with nonprofit school food service account funds adhere to the standards set forth in this part and §§3016.36(b) through 3016.36(i), 3016.60 and 3019.40 through 3019.48 of this title, as applicable, and in the applicable Office of Management and Budget Circulars. School food authority procedures must include a written code of standards of conduct meeting the minimum standards of §3016.36(b)(3) or §3019.42 of this title, as applicable.</t>
    </r>
  </si>
  <si>
    <r>
      <t xml:space="preserve">(1) </t>
    </r>
    <r>
      <rPr>
        <i/>
        <sz val="12"/>
        <color theme="1"/>
        <rFont val="Calibri"/>
        <family val="2"/>
        <scheme val="minor"/>
      </rPr>
      <t>Pre-issuance review requirement.</t>
    </r>
    <r>
      <rPr>
        <sz val="12"/>
        <color theme="1"/>
        <rFont val="Calibri"/>
        <family val="2"/>
        <scheme val="minor"/>
      </rPr>
      <t xml:space="preserve"> The State agency may impose a pre-issuance review requirement on a school food authority's proposed procurement. The school food authority must make available, upon request by the State agency, its procurement documents, including but not limited to solicitation documents, specifications, evaluation criteria, procurement procedures, proposed contracts and contract terms. School food authorities shall comply with State agency requests for changes to procurement procedures and solicitation and contract documents to ensure that, to the State agency's satisfaction, such procedures and documents reflect applicable procurement and contract requirements and the requirements of this part.</t>
    </r>
  </si>
  <si>
    <r>
      <t xml:space="preserve">(2) </t>
    </r>
    <r>
      <rPr>
        <i/>
        <sz val="12"/>
        <color theme="1"/>
        <rFont val="Calibri"/>
        <family val="2"/>
        <scheme val="minor"/>
      </rPr>
      <t>Prototype solicitation documents and contracts.</t>
    </r>
    <r>
      <rPr>
        <sz val="12"/>
        <color theme="1"/>
        <rFont val="Calibri"/>
        <family val="2"/>
        <scheme val="minor"/>
      </rPr>
      <t xml:space="preserve"> The school food authority must obtain the State agency's prior written approval for any change made to prototype solicitation or contract documents before issuing the revised solicitation documents or execution of the revised contract.</t>
    </r>
  </si>
  <si>
    <r>
      <t xml:space="preserve">(3) </t>
    </r>
    <r>
      <rPr>
        <i/>
        <sz val="12"/>
        <color theme="1"/>
        <rFont val="Calibri"/>
        <family val="2"/>
        <scheme val="minor"/>
      </rPr>
      <t>Applicability to Hawaii.</t>
    </r>
    <r>
      <rPr>
        <sz val="12"/>
        <color theme="1"/>
        <rFont val="Calibri"/>
        <family val="2"/>
        <scheme val="minor"/>
      </rPr>
      <t xml:space="preserve"> Paragraph (d)(2)(i) of this section shall apply to a school food authority in Hawaii with respect to domestic commodities or products that are produced in Hawaii in sufficient quantities to meet the needs of meals provided under the school lunch program under this part.</t>
    </r>
  </si>
  <si>
    <r>
      <t xml:space="preserve">(e) </t>
    </r>
    <r>
      <rPr>
        <i/>
        <sz val="12"/>
        <color theme="1"/>
        <rFont val="Calibri"/>
        <family val="2"/>
        <scheme val="minor"/>
      </rPr>
      <t>Restrictions on the sale of milk.</t>
    </r>
    <r>
      <rPr>
        <sz val="12"/>
        <color theme="1"/>
        <rFont val="Calibri"/>
        <family val="2"/>
        <scheme val="minor"/>
      </rPr>
      <t xml:space="preserve"> A school food authority participating in the Program, or a person approved by a school participating in the Program, must not directly or indirectly restrict the sale or marketing of fluid milk (as described in §210.10(d)(4) of this chapter) at any time or in any place on school premises or at any school-sponsored event.</t>
    </r>
  </si>
  <si>
    <r>
      <t xml:space="preserve">(f) </t>
    </r>
    <r>
      <rPr>
        <i/>
        <sz val="12"/>
        <color theme="1"/>
        <rFont val="Calibri"/>
        <family val="2"/>
        <scheme val="minor"/>
      </rPr>
      <t>Cost reimbursable contracts</t>
    </r>
    <r>
      <rPr>
        <sz val="12"/>
        <color theme="1"/>
        <rFont val="Calibri"/>
        <family val="2"/>
        <scheme val="minor"/>
      </rPr>
      <t xml:space="preserve">—(1) </t>
    </r>
    <r>
      <rPr>
        <i/>
        <sz val="12"/>
        <color theme="1"/>
        <rFont val="Calibri"/>
        <family val="2"/>
        <scheme val="minor"/>
      </rPr>
      <t>Required provisions.</t>
    </r>
    <r>
      <rPr>
        <sz val="12"/>
        <color theme="1"/>
        <rFont val="Calibri"/>
        <family val="2"/>
        <scheme val="minor"/>
      </rPr>
      <t xml:space="preserve"> The school food authority must include the following provisions in all cost reimbursable contracts, including contracts with cost reimbursable provisions, and in solicitation documents prepared to obtain offers for such contracts:</t>
    </r>
  </si>
  <si>
    <r>
      <t xml:space="preserve">(2) </t>
    </r>
    <r>
      <rPr>
        <i/>
        <sz val="12"/>
        <color theme="1"/>
        <rFont val="Calibri"/>
        <family val="2"/>
        <scheme val="minor"/>
      </rPr>
      <t>Prohibited expenditures.</t>
    </r>
    <r>
      <rPr>
        <sz val="12"/>
        <color theme="1"/>
        <rFont val="Calibri"/>
        <family val="2"/>
        <scheme val="minor"/>
      </rPr>
      <t xml:space="preserve"> No expenditure may be made from the nonprofit school food service account for any cost resulting from a cost reimbursable contract that fails to include the requirements of this section, nor may any expenditure be made from the nonprofit school food service account that permits or results in the contractor receiving payments in excess of the contractor's actual, net allowable costs.</t>
    </r>
  </si>
  <si>
    <r>
      <t xml:space="preserve">(g) </t>
    </r>
    <r>
      <rPr>
        <i/>
        <sz val="12"/>
        <color theme="1"/>
        <rFont val="Calibri"/>
        <family val="2"/>
        <scheme val="minor"/>
      </rPr>
      <t>Geographic preference.</t>
    </r>
    <r>
      <rPr>
        <sz val="12"/>
        <color theme="1"/>
        <rFont val="Calibri"/>
        <family val="2"/>
        <scheme val="minor"/>
      </rPr>
      <t xml:space="preserve"> (1) A school food authority participating in the Program, as well as State agencies making purchases on behalf of such school food authorities, may apply a geographic preference when procuring unprocessed locally grown or locally raised agricultural products. When utilizing the geographic preference to procure such products, the school food authority making the purchase or the State agency making purchases on behalf of such school food authorities have the discretion to determine the local area to which the geographic preference option will be applied;</t>
    </r>
  </si>
  <si>
    <r>
      <t xml:space="preserve">(a) </t>
    </r>
    <r>
      <rPr>
        <i/>
        <sz val="12"/>
        <color theme="1"/>
        <rFont val="Calibri"/>
        <family val="2"/>
        <scheme val="minor"/>
      </rPr>
      <t>Contract requirements.</t>
    </r>
    <r>
      <rPr>
        <sz val="12"/>
        <color theme="1"/>
        <rFont val="Calibri"/>
        <family val="2"/>
        <scheme val="minor"/>
      </rPr>
      <t xml:space="preserve"> Prior to donated foods being made available to a food service management company, the recipient agency must enter into a contract with the food service management company. The contract must ensure that all donated foods received for use by the recipient agency for a period specified as either the school year or fiscal year are used in the recipient agency's food service. Contracts between recipient agencies in child nutrition programs and food service management companies must also ensure compliance with other requirements in this subpart relating to donated foods, as well as other Federal requirements in 7 CFR parts 210, 220, 225, or 226, as applicable. Contracts between other recipient agencies—i.e., charitable institutions and recipient agencies utilizing TEFAP foods—and food service management companies are not subject to the other requirements in this subpart.</t>
    </r>
  </si>
  <si>
    <r>
      <t xml:space="preserve">(b) </t>
    </r>
    <r>
      <rPr>
        <i/>
        <sz val="12"/>
        <color theme="1"/>
        <rFont val="Calibri"/>
        <family val="2"/>
        <scheme val="minor"/>
      </rPr>
      <t>Types of contracts.</t>
    </r>
    <r>
      <rPr>
        <sz val="12"/>
        <color theme="1"/>
        <rFont val="Calibri"/>
        <family val="2"/>
        <scheme val="minor"/>
      </rPr>
      <t xml:space="preserve"> Recipient agencies may enter into a fixed-price or a cost-reimbursable contract with a food service management company, except that recipient agencies in CACFP are prohibited from entering into cost-reimbursable contracts, in accordance with 7 CFR part 226. Under a fixed-price contract, the recipient agency pays a fixed cost per meal provided or a fixed cost for a certain time period. Under a cost-reimbursable contract, the food service management company charges the recipient agency for food service operating costs, and also charges fixed fees for management or services.</t>
    </r>
  </si>
  <si>
    <r>
      <t xml:space="preserve">(c) </t>
    </r>
    <r>
      <rPr>
        <i/>
        <sz val="12"/>
        <color theme="1"/>
        <rFont val="Calibri"/>
        <family val="2"/>
        <scheme val="minor"/>
      </rPr>
      <t>Procurement requirements.</t>
    </r>
    <r>
      <rPr>
        <sz val="12"/>
        <color theme="1"/>
        <rFont val="Calibri"/>
        <family val="2"/>
        <scheme val="minor"/>
      </rPr>
      <t xml:space="preserve"> The recipient agency must meet Departmental procurement requirements in 7 CFR parts 3016 or 3019, as applicable, in obtaining the services of a food service management company, as well as applicable requirements in 7 CFR parts 210, 220, 225, or 226. The recipient agency must ensure that procurement documents, as well as contract provisions, include any donated food activities that a food service management company is to perform, such as those activities listed in paragraph (d) of this section. The procurement and contract must also specify the method used to determine the donated food values to be used in crediting, or the actual values assigned, in accordance with §250.51. The method used to determine the donated food values may not be established through a post-award negotiation, or by any other method that may directly or indirectly alter the terms and conditions of the procurement or contract.</t>
    </r>
  </si>
  <si>
    <r>
      <t xml:space="preserve">(d) </t>
    </r>
    <r>
      <rPr>
        <i/>
        <sz val="12"/>
        <color theme="1"/>
        <rFont val="Calibri"/>
        <family val="2"/>
        <scheme val="minor"/>
      </rPr>
      <t>Activities relating to donated foods.</t>
    </r>
    <r>
      <rPr>
        <sz val="12"/>
        <color theme="1"/>
        <rFont val="Calibri"/>
        <family val="2"/>
        <scheme val="minor"/>
      </rPr>
      <t xml:space="preserve"> A food service management company may perform specific activities relating to donated foods, such as those listed in this paragraph (d), in accordance with procurement documents and its contract with the recipient agency. Such activities may also include the procurement of processed end products on behalf of the recipient agency. Such procurement must ensure compliance with the requirements in subpart C of this part and with the provisions of the distributing or recipient agency's processing agreements, and must ensure crediting of the recipient agency for the value of donated foods contained in such end products at the processing agreement value. Although the food service management company may procure processed end products on behalf of the recipient agency, it may not itself enter into the processing agreement with the processor required in subpart C of this part. Other donated food activities that the food service management company may perform include:</t>
    </r>
  </si>
  <si>
    <r>
      <t xml:space="preserve">(a) </t>
    </r>
    <r>
      <rPr>
        <i/>
        <sz val="12"/>
        <color theme="1"/>
        <rFont val="Calibri"/>
        <family val="2"/>
        <scheme val="minor"/>
      </rPr>
      <t>Crediting for donated foods.</t>
    </r>
    <r>
      <rPr>
        <sz val="12"/>
        <color theme="1"/>
        <rFont val="Calibri"/>
        <family val="2"/>
        <scheme val="minor"/>
      </rPr>
      <t xml:space="preserve"> In both fixed-price and cost-reimbursable contracts, the food service management company must credit the recipient agency for the value of all donated foods received for use in the recipient agency's meal service in a school year or fiscal year (including both entitlement and bonus foods). Such requirement includes crediting for the value of donated foods contained in processed end products if the food service management company's contract requires it to:</t>
    </r>
  </si>
  <si>
    <r>
      <t xml:space="preserve">(b) </t>
    </r>
    <r>
      <rPr>
        <i/>
        <sz val="12"/>
        <color theme="1"/>
        <rFont val="Calibri"/>
        <family val="2"/>
        <scheme val="minor"/>
      </rPr>
      <t>Method and frequency of crediting.</t>
    </r>
    <r>
      <rPr>
        <sz val="12"/>
        <color theme="1"/>
        <rFont val="Calibri"/>
        <family val="2"/>
        <scheme val="minor"/>
      </rPr>
      <t xml:space="preserve"> The recipient agency may permit crediting for the value of donated foods through invoice reductions, refunds, discounts, or other means. However, all forms of crediting must provide clear documentation of the value received from the donated foods—e.g., by separate line item entries on invoices. If provided for in a fixed-price contract, the recipient agency may permit a food service management company to pre-credit for donated foods. In pre-crediting, a deduction for the value of donated foods is included in the established fixed price per meal. However, the recipient agency must ensure that the food service management company provides an additional credit for any donated foods not accounted for in the fixed price per meal—e.g., for donated foods that are not made available until later in the year. In cost-reimbursable contracts, crediting may be performed by disclosure; i.e., the food service management company credits the recipient agency for the value of donated foods by disclosing, in its billing for food costs submitted to the recipient agency, the savings resulting from the receipt of donated foods for the billing period. In all cases, the recipient agency must require crediting to be performed not less frequently than annually, and must ensure that the specified method of valuation of donated foods permits crediting to be achieved in the required time period. A school food authority must also ensure that the method, and timing, of crediting does not cause its cash resources to exceed the limits established in 7 CFR 210.9(b)(2).</t>
    </r>
  </si>
  <si>
    <r>
      <t xml:space="preserve">(c) </t>
    </r>
    <r>
      <rPr>
        <i/>
        <sz val="12"/>
        <color theme="1"/>
        <rFont val="Calibri"/>
        <family val="2"/>
        <scheme val="minor"/>
      </rPr>
      <t>Donated food values required in crediting.</t>
    </r>
    <r>
      <rPr>
        <sz val="12"/>
        <color theme="1"/>
        <rFont val="Calibri"/>
        <family val="2"/>
        <scheme val="minor"/>
      </rPr>
      <t xml:space="preserve"> The recipient agency must ensure that, in crediting it for the value of donated foods, the food service management company uses the donated food values determined by the distributing agency, in accordance with §250.58(e), or, if approved by the distributing agency, donated food values determined by an alternate means of the recipient agency's choosing. For example, the recipient agency may, with the approval of the distributing agency, specify that the value will be the average price per pound for a food, or for a group or category of foods (e.g., all frozen foods or cereal products), as listed in market journals over a specified period of time. However, the method of determining the donated food values to be used in crediting must be included in procurement documents and in the contract, and must result in the determination of actual values; e.g., the average USDA purchase price for the period of the contract with the food vendor, or the average price per pound listed in market journals over a specified period of time. Negotiation of such values is not permitted. Additionally, the method of valuation must ensure that crediting may be achieved in accordance with paragraph (b) of this section, and at the specific frequency established in procurement documents and in the contract.</t>
    </r>
  </si>
  <si>
    <r>
      <t xml:space="preserve">(d) </t>
    </r>
    <r>
      <rPr>
        <i/>
        <sz val="12"/>
        <color theme="1"/>
        <rFont val="Calibri"/>
        <family val="2"/>
        <scheme val="minor"/>
      </rPr>
      <t>Use of donated foods.</t>
    </r>
    <r>
      <rPr>
        <sz val="12"/>
        <color theme="1"/>
        <rFont val="Calibri"/>
        <family val="2"/>
        <scheme val="minor"/>
      </rPr>
      <t xml:space="preserve"> The food service management company must use all donated ground beef, donated ground pork, and all processed end products, in the recipient agency's food service, and must use all other donated foods, or commercially purchased foods of the same generic identity, of U.S. origin, and of equal or better quality than the donated foods, in the recipient agency's food service (unless the contract specifically stipulates that the donated foods, and not such commercial substitutes, be used).</t>
    </r>
  </si>
  <si>
    <r>
      <t xml:space="preserve">(a) </t>
    </r>
    <r>
      <rPr>
        <i/>
        <sz val="12"/>
        <color theme="1"/>
        <rFont val="Calibri"/>
        <family val="2"/>
        <scheme val="minor"/>
      </rPr>
      <t>General requirements.</t>
    </r>
    <r>
      <rPr>
        <sz val="12"/>
        <color theme="1"/>
        <rFont val="Calibri"/>
        <family val="2"/>
        <scheme val="minor"/>
      </rPr>
      <t xml:space="preserve"> The food service management company must meet the general requirements in §250.14(b) for the storage and inventory management of donated foods.</t>
    </r>
  </si>
  <si>
    <r>
      <t xml:space="preserve">(b) </t>
    </r>
    <r>
      <rPr>
        <i/>
        <sz val="12"/>
        <color theme="1"/>
        <rFont val="Calibri"/>
        <family val="2"/>
        <scheme val="minor"/>
      </rPr>
      <t>Storage and inventory with commercially purchased foods.</t>
    </r>
    <r>
      <rPr>
        <sz val="12"/>
        <color theme="1"/>
        <rFont val="Calibri"/>
        <family val="2"/>
        <scheme val="minor"/>
      </rPr>
      <t xml:space="preserve"> The food service management company may store and inventory donated foods together with foods it has purchased commercially for the school food authority's use (unless specifically prohibited in the contract). It may store and inventory such foods together with other commercially purchased foods only to the extent that such a system ensures compliance with the requirements for the use of donated foods in §250.51(d)—i.e., use all donated ground beef and ground pork, and all end products in the food service, and use all other donated foods or commercially purchased foods of the same generic identity, of U.S. origin, and of equal or better quality than the donated foods, in the food service. Additionally, under cost-reimbursable contracts, the food service management company must ensure that its system of inventory management does not result in the recipient agency being charged for donated foods.</t>
    </r>
  </si>
  <si>
    <r>
      <t xml:space="preserve">(c) </t>
    </r>
    <r>
      <rPr>
        <i/>
        <sz val="12"/>
        <color theme="1"/>
        <rFont val="Calibri"/>
        <family val="2"/>
        <scheme val="minor"/>
      </rPr>
      <t>Disposition of donated foods and credit reconciliation upon termination of the contract.</t>
    </r>
    <r>
      <rPr>
        <sz val="12"/>
        <color theme="1"/>
        <rFont val="Calibri"/>
        <family val="2"/>
        <scheme val="minor"/>
      </rPr>
      <t xml:space="preserve"> When a contract terminates, and is not extended or renewed, the food service management company must return all unused donated ground beef, donated ground pork, and processed end products, and must, at the recipient agency's discretion, return other unused donated foods. The recipient agency must ensure that the food service management company has credited it for the value of all donated foods received for use in the recipient agency's meal service in a school year or fiscal year, as applicable.</t>
    </r>
  </si>
  <si>
    <r>
      <t xml:space="preserve">(a) </t>
    </r>
    <r>
      <rPr>
        <i/>
        <sz val="12"/>
        <color theme="1"/>
        <rFont val="Calibri"/>
        <family val="2"/>
        <scheme val="minor"/>
      </rPr>
      <t>Required contract provisions in fixed-price contracts.</t>
    </r>
    <r>
      <rPr>
        <sz val="12"/>
        <color theme="1"/>
        <rFont val="Calibri"/>
        <family val="2"/>
        <scheme val="minor"/>
      </rPr>
      <t xml:space="preserve"> The following provisions relating to the use of donated foods must be included, as applicable, in a recipient agency's fixed-price contract with a food service management company. Such provisions must also be included in procurement documents. The required provisions are:</t>
    </r>
  </si>
  <si>
    <r>
      <t xml:space="preserve">(b) </t>
    </r>
    <r>
      <rPr>
        <i/>
        <sz val="12"/>
        <color theme="1"/>
        <rFont val="Calibri"/>
        <family val="2"/>
        <scheme val="minor"/>
      </rPr>
      <t>Required contract provisions in cost-reimbursable contracts.</t>
    </r>
    <r>
      <rPr>
        <sz val="12"/>
        <color theme="1"/>
        <rFont val="Calibri"/>
        <family val="2"/>
        <scheme val="minor"/>
      </rPr>
      <t xml:space="preserve"> A cost-reimbursable contract must include the same provisions as those required for a fixed-price contract in paragraph (a) of this section. Such provisions must also be included in procurement documents. However, a cost-reimbursable contract must also contain a statement that the food service management company will ensure that its system of inventory management will not result in the recipient agency being charged for donated foods.</t>
    </r>
  </si>
  <si>
    <r>
      <t xml:space="preserve">(a) </t>
    </r>
    <r>
      <rPr>
        <i/>
        <sz val="12"/>
        <color theme="1"/>
        <rFont val="Calibri"/>
        <family val="2"/>
        <scheme val="minor"/>
      </rPr>
      <t>Recordkeeping requirements for the recipient agency.</t>
    </r>
    <r>
      <rPr>
        <sz val="12"/>
        <color theme="1"/>
        <rFont val="Calibri"/>
        <family val="2"/>
        <scheme val="minor"/>
      </rPr>
      <t xml:space="preserve"> The recipient agency must maintain the following records relating to the use of donated foods in its contract with the food service management company:</t>
    </r>
  </si>
  <si>
    <r>
      <t xml:space="preserve">(b) </t>
    </r>
    <r>
      <rPr>
        <i/>
        <sz val="12"/>
        <color theme="1"/>
        <rFont val="Calibri"/>
        <family val="2"/>
        <scheme val="minor"/>
      </rPr>
      <t>Recordkeeping requirements for the food service management company.</t>
    </r>
    <r>
      <rPr>
        <sz val="12"/>
        <color theme="1"/>
        <rFont val="Calibri"/>
        <family val="2"/>
        <scheme val="minor"/>
      </rPr>
      <t xml:space="preserve"> The food service management company must maintain the following records relating to the use of donated foods in its contract with the recipient agency:</t>
    </r>
  </si>
  <si>
    <r>
      <t xml:space="preserve">(c) </t>
    </r>
    <r>
      <rPr>
        <i/>
        <sz val="12"/>
        <color theme="1"/>
        <rFont val="Calibri"/>
        <family val="2"/>
        <scheme val="minor"/>
      </rPr>
      <t>Review requirements for the recipient agency.</t>
    </r>
    <r>
      <rPr>
        <sz val="12"/>
        <color theme="1"/>
        <rFont val="Calibri"/>
        <family val="2"/>
        <scheme val="minor"/>
      </rPr>
      <t xml:space="preserve"> The recipient agency must ensure that the food service management company is in compliance with the requirements of this part through its monitoring of the food service operation, as required in 7 CFR parts 210, 225, or 226, as applicable. The recipient agency must also conduct a reconciliation at least annually (and upon termination of the contract) to ensure that the food service management company has credited it for the value of all donated foods received for use in the recipient agency's food service in the school or fiscal year, including, in accordance with the requirements in §250.51(a), the value of donated foods contained in processed end products.</t>
    </r>
  </si>
  <si>
    <r>
      <t xml:space="preserve">(d) </t>
    </r>
    <r>
      <rPr>
        <i/>
        <sz val="12"/>
        <color theme="1"/>
        <rFont val="Calibri"/>
        <family val="2"/>
        <scheme val="minor"/>
      </rPr>
      <t>Departmental reviews of food service management companies.</t>
    </r>
    <r>
      <rPr>
        <sz val="12"/>
        <color theme="1"/>
        <rFont val="Calibri"/>
        <family val="2"/>
        <scheme val="minor"/>
      </rPr>
      <t xml:space="preserve"> The Department may conduct reviews of food service management company operations, as necessary, to ensure compliance with the requirements of this part with respect to the use and management of donated foods.</t>
    </r>
  </si>
  <si>
    <t>7 CFR 210 - CLICK HERE FOR LINK TO ENTIRE REGULATION</t>
  </si>
  <si>
    <t>ATTACHMENT A</t>
  </si>
  <si>
    <r>
      <t>Circular No. A 87 General</t>
    </r>
    <r>
      <rPr>
        <sz val="9"/>
        <color rgb="FF333333"/>
        <rFont val="Arial"/>
        <family val="2"/>
      </rPr>
      <t xml:space="preserve"> </t>
    </r>
    <r>
      <rPr>
        <b/>
        <sz val="9"/>
        <color rgb="FF333333"/>
        <rFont val="Arial"/>
        <family val="2"/>
      </rPr>
      <t>Principles for Determining Allowable Costs</t>
    </r>
    <r>
      <rPr>
        <sz val="9"/>
        <color rgb="FF333333"/>
        <rFont val="Arial"/>
        <family val="2"/>
      </rPr>
      <t xml:space="preserve"> </t>
    </r>
  </si>
  <si>
    <r>
      <t xml:space="preserve">C. </t>
    </r>
    <r>
      <rPr>
        <b/>
        <i/>
        <sz val="9"/>
        <color rgb="FF333333"/>
        <rFont val="Arial"/>
        <family val="2"/>
      </rPr>
      <t>Basic Guidelines</t>
    </r>
  </si>
  <si>
    <t>1. Factors affecting allowability of costs. To be allowable under Federal awards, costs must meet the following general criteria:</t>
  </si>
  <si>
    <r>
      <t>a.</t>
    </r>
    <r>
      <rPr>
        <sz val="7"/>
        <color rgb="FF333333"/>
        <rFont val="Times New Roman"/>
        <family val="1"/>
      </rPr>
      <t xml:space="preserve">     </t>
    </r>
    <r>
      <rPr>
        <sz val="9"/>
        <color rgb="FF333333"/>
        <rFont val="Arial"/>
        <family val="2"/>
      </rPr>
      <t xml:space="preserve">Be necessary and reasonable for proper and efficient performance and administration of Federal awards. </t>
    </r>
  </si>
  <si>
    <r>
      <t>b.</t>
    </r>
    <r>
      <rPr>
        <sz val="7"/>
        <color rgb="FF333333"/>
        <rFont val="Times New Roman"/>
        <family val="1"/>
      </rPr>
      <t xml:space="preserve">     </t>
    </r>
    <r>
      <rPr>
        <sz val="9"/>
        <color rgb="FF333333"/>
        <rFont val="Arial"/>
        <family val="2"/>
      </rPr>
      <t xml:space="preserve">Be allocable to Federal awards under the provisions of this Circular. </t>
    </r>
  </si>
  <si>
    <r>
      <t>c.</t>
    </r>
    <r>
      <rPr>
        <sz val="7"/>
        <color rgb="FF333333"/>
        <rFont val="Times New Roman"/>
        <family val="1"/>
      </rPr>
      <t xml:space="preserve">     </t>
    </r>
    <r>
      <rPr>
        <sz val="9"/>
        <color rgb="FF333333"/>
        <rFont val="Arial"/>
        <family val="2"/>
      </rPr>
      <t>Be authorized or not prohibited under State or local laws or regulations.</t>
    </r>
  </si>
  <si>
    <r>
      <t>d.</t>
    </r>
    <r>
      <rPr>
        <sz val="7"/>
        <color rgb="FF333333"/>
        <rFont val="Times New Roman"/>
        <family val="1"/>
      </rPr>
      <t xml:space="preserve">     </t>
    </r>
    <r>
      <rPr>
        <sz val="9"/>
        <color rgb="FF333333"/>
        <rFont val="Arial"/>
        <family val="2"/>
      </rPr>
      <t>Conform to any limitations or exclusions set forth in these principles, Federal laws, terms and conditions of the Federal award, or other governing regulations as to types or amounts of cost items.</t>
    </r>
  </si>
  <si>
    <r>
      <t>e.</t>
    </r>
    <r>
      <rPr>
        <sz val="7"/>
        <color rgb="FF333333"/>
        <rFont val="Times New Roman"/>
        <family val="1"/>
      </rPr>
      <t xml:space="preserve">     </t>
    </r>
    <r>
      <rPr>
        <sz val="9"/>
        <color rgb="FF333333"/>
        <rFont val="Arial"/>
        <family val="2"/>
      </rPr>
      <t xml:space="preserve">Be consistent with policies, regulations, and procedures that apply uniformly to both Federal awards and other activities of the governmental unit. </t>
    </r>
  </si>
  <si>
    <r>
      <t>f.</t>
    </r>
    <r>
      <rPr>
        <sz val="7"/>
        <color rgb="FF333333"/>
        <rFont val="Times New Roman"/>
        <family val="1"/>
      </rPr>
      <t xml:space="preserve">      </t>
    </r>
    <r>
      <rPr>
        <sz val="9"/>
        <color rgb="FF333333"/>
        <rFont val="Arial"/>
        <family val="2"/>
      </rPr>
      <t xml:space="preserve">Be accorded consistent treatment. A cost may not be assigned to a Federal award as a direct cost if any other cost incurred for the same purpose in like circumstances has been allocated to the Federal award as an indirect cost. </t>
    </r>
  </si>
  <si>
    <r>
      <t>g.</t>
    </r>
    <r>
      <rPr>
        <sz val="7"/>
        <color rgb="FF333333"/>
        <rFont val="Times New Roman"/>
        <family val="1"/>
      </rPr>
      <t xml:space="preserve">     </t>
    </r>
    <r>
      <rPr>
        <sz val="9"/>
        <color rgb="FF333333"/>
        <rFont val="Arial"/>
        <family val="2"/>
      </rPr>
      <t xml:space="preserve">Except as otherwise provided for in this Circular, be determined in accordance with generally accepted accounting principles. </t>
    </r>
  </si>
  <si>
    <r>
      <t>h.</t>
    </r>
    <r>
      <rPr>
        <sz val="7"/>
        <color rgb="FF333333"/>
        <rFont val="Times New Roman"/>
        <family val="1"/>
      </rPr>
      <t xml:space="preserve">     </t>
    </r>
    <r>
      <rPr>
        <sz val="9"/>
        <color rgb="FF333333"/>
        <rFont val="Arial"/>
        <family val="2"/>
      </rPr>
      <t xml:space="preserve">Not be included as a cost or used to meet cost sharing or matching requirements of any other Federal award in either the current or a prior period, except as specifically provided by Federal law or regulation. </t>
    </r>
  </si>
  <si>
    <r>
      <t>i.</t>
    </r>
    <r>
      <rPr>
        <sz val="7"/>
        <color rgb="FF333333"/>
        <rFont val="Times New Roman"/>
        <family val="1"/>
      </rPr>
      <t xml:space="preserve">      </t>
    </r>
    <r>
      <rPr>
        <sz val="9"/>
        <color rgb="FF333333"/>
        <rFont val="Arial"/>
        <family val="2"/>
      </rPr>
      <t xml:space="preserve">Be the net of all applicable credits. </t>
    </r>
  </si>
  <si>
    <r>
      <t>j.</t>
    </r>
    <r>
      <rPr>
        <sz val="7"/>
        <color rgb="FF333333"/>
        <rFont val="Times New Roman"/>
        <family val="1"/>
      </rPr>
      <t xml:space="preserve">      </t>
    </r>
    <r>
      <rPr>
        <sz val="9"/>
        <color rgb="FF333333"/>
        <rFont val="Arial"/>
        <family val="2"/>
      </rPr>
      <t>Be adequately documented.</t>
    </r>
  </si>
  <si>
    <r>
      <t>a.</t>
    </r>
    <r>
      <rPr>
        <sz val="7"/>
        <color rgb="FF333333"/>
        <rFont val="Times New Roman"/>
        <family val="1"/>
      </rPr>
      <t xml:space="preserve">     </t>
    </r>
    <r>
      <rPr>
        <sz val="9"/>
        <color rgb="FF333333"/>
        <rFont val="Arial"/>
        <family val="2"/>
      </rPr>
      <t xml:space="preserve">Whether the cost is of a type generally recognized as ordinary and necessary for the operation of the governmental unit or the performance of the Federal award. </t>
    </r>
  </si>
  <si>
    <r>
      <t>b.</t>
    </r>
    <r>
      <rPr>
        <sz val="7"/>
        <color rgb="FF333333"/>
        <rFont val="Times New Roman"/>
        <family val="1"/>
      </rPr>
      <t xml:space="preserve">     </t>
    </r>
    <r>
      <rPr>
        <sz val="9"/>
        <color rgb="FF333333"/>
        <rFont val="Arial"/>
        <family val="2"/>
      </rPr>
      <t xml:space="preserve">The restraints or requirements imposed by such factors as: sound business practices; arms length bargaining; Federal, State and other laws and regulations; and, terms and conditions of the Federal award. </t>
    </r>
  </si>
  <si>
    <r>
      <t>c.</t>
    </r>
    <r>
      <rPr>
        <sz val="7"/>
        <color rgb="FF333333"/>
        <rFont val="Times New Roman"/>
        <family val="1"/>
      </rPr>
      <t xml:space="preserve">     </t>
    </r>
    <r>
      <rPr>
        <sz val="9"/>
        <color rgb="FF333333"/>
        <rFont val="Arial"/>
        <family val="2"/>
      </rPr>
      <t>Market prices for comparable goods or services.</t>
    </r>
  </si>
  <si>
    <r>
      <t>d.</t>
    </r>
    <r>
      <rPr>
        <sz val="7"/>
        <color rgb="FF333333"/>
        <rFont val="Times New Roman"/>
        <family val="1"/>
      </rPr>
      <t xml:space="preserve">     </t>
    </r>
    <r>
      <rPr>
        <sz val="9"/>
        <color rgb="FF333333"/>
        <rFont val="Arial"/>
        <family val="2"/>
      </rPr>
      <t>Whether the individuals concerned acted with prudence in the circumstances considering their responsibilities to the governmental unit, its employees, the public at large, and the Federal Government.</t>
    </r>
  </si>
  <si>
    <r>
      <t>e.</t>
    </r>
    <r>
      <rPr>
        <sz val="7"/>
        <color rgb="FF333333"/>
        <rFont val="Times New Roman"/>
        <family val="1"/>
      </rPr>
      <t xml:space="preserve">     </t>
    </r>
    <r>
      <rPr>
        <sz val="9"/>
        <color rgb="FF333333"/>
        <rFont val="Arial"/>
        <family val="2"/>
      </rPr>
      <t>Significant deviations from the established practices of the governmental unit which may unjustifiably increase the Federal award's cost.</t>
    </r>
  </si>
  <si>
    <t>3. Allocable costs.</t>
  </si>
  <si>
    <r>
      <t>a.</t>
    </r>
    <r>
      <rPr>
        <sz val="7"/>
        <color rgb="FF333333"/>
        <rFont val="Times New Roman"/>
        <family val="1"/>
      </rPr>
      <t xml:space="preserve">     </t>
    </r>
    <r>
      <rPr>
        <sz val="9"/>
        <color rgb="FF333333"/>
        <rFont val="Arial"/>
        <family val="2"/>
      </rPr>
      <t>A cost is allocable to a particular cost objective if the goods or services involved are chargeable or assignable to such cost objective in accordance with relative benefits received.</t>
    </r>
  </si>
  <si>
    <r>
      <t>b.</t>
    </r>
    <r>
      <rPr>
        <sz val="7"/>
        <color rgb="FF333333"/>
        <rFont val="Times New Roman"/>
        <family val="1"/>
      </rPr>
      <t xml:space="preserve">     </t>
    </r>
    <r>
      <rPr>
        <sz val="9"/>
        <color rgb="FF333333"/>
        <rFont val="Arial"/>
        <family val="2"/>
      </rPr>
      <t>All activities which benefit from the governmental unit's indirect cost, including unallowable activities and services donated to the governmental unit by third parties, will receive an appropriate allocation of indirect costs.</t>
    </r>
  </si>
  <si>
    <r>
      <t>c.</t>
    </r>
    <r>
      <rPr>
        <sz val="7"/>
        <color rgb="FF333333"/>
        <rFont val="Times New Roman"/>
        <family val="1"/>
      </rPr>
      <t xml:space="preserve">     </t>
    </r>
    <r>
      <rPr>
        <sz val="9"/>
        <color rgb="FF333333"/>
        <rFont val="Arial"/>
        <family val="2"/>
      </rPr>
      <t>Any cost allocable to a particular Federal award or cost objective under the principles provided for in this Circular may not be charged to other Federal awards to overcome fund deficiencies, to avoid restrictions imposed by law or terms of the Federal awards, or for other reasons.</t>
    </r>
  </si>
  <si>
    <r>
      <t>d.</t>
    </r>
    <r>
      <rPr>
        <sz val="7"/>
        <color rgb="FF333333"/>
        <rFont val="Times New Roman"/>
        <family val="1"/>
      </rPr>
      <t xml:space="preserve">     </t>
    </r>
    <r>
      <rPr>
        <sz val="9"/>
        <color rgb="FF333333"/>
        <rFont val="Arial"/>
        <family val="2"/>
      </rPr>
      <t>Where an accumulation of indirect costs will ultimately result in charges to a Federal award, a cost allocation plan will be required as described in Attachments C, D, and E.</t>
    </r>
  </si>
  <si>
    <t>4. Applicable credits.</t>
  </si>
  <si>
    <r>
      <t>a.</t>
    </r>
    <r>
      <rPr>
        <sz val="7"/>
        <color rgb="FF333333"/>
        <rFont val="Times New Roman"/>
        <family val="1"/>
      </rPr>
      <t xml:space="preserve">     </t>
    </r>
    <r>
      <rPr>
        <sz val="9"/>
        <color rgb="FF333333"/>
        <rFont val="Arial"/>
        <family val="2"/>
      </rPr>
      <t xml:space="preserve">Applicable credits refer to those receipts or reduction of expenditure type transactions that offset or reduce expense items allocable to Federal awards as direct or indirect costs. Examples of such transactions are: purchase discounts, rebates or allowances, recoveries or indemnities on losses, insurance refunds or rebates, and adjustments of overpayments or erroneous charges. To the extent that such credits accruing to or received by the governmental unit relate to allowable costs, they shall be credited to the Federal award either as a cost reduction or cash refund, as appropriate. </t>
    </r>
  </si>
  <si>
    <r>
      <t>b.</t>
    </r>
    <r>
      <rPr>
        <sz val="7"/>
        <color rgb="FF333333"/>
        <rFont val="Times New Roman"/>
        <family val="1"/>
      </rPr>
      <t xml:space="preserve">     </t>
    </r>
    <r>
      <rPr>
        <sz val="9"/>
        <color rgb="FF333333"/>
        <rFont val="Arial"/>
        <family val="2"/>
      </rPr>
      <t>In some instances, the amounts received from the Federal Government to finance activities or service operations of the governmental unit should be treated as applicable credits. Specifically, the concept of netting such credit items (including any amounts used to meet cost sharing or matching requirements) should be recognized in determining the rates or amounts to be charged to Federal awards. (See Attachment B, item 11, "Depreciation and use allowances," for areas of potential application in the matter of Federal financing of activities.)</t>
    </r>
  </si>
  <si>
    <r>
      <t>D.</t>
    </r>
    <r>
      <rPr>
        <b/>
        <i/>
        <sz val="9"/>
        <color rgb="FF333333"/>
        <rFont val="Arial"/>
        <family val="2"/>
      </rPr>
      <t xml:space="preserve"> Composition of Cost</t>
    </r>
  </si>
  <si>
    <t>1. Total cost. The total cost of Federal awards is comprised of the allowable direct cost of the program, plus its allocable portion of allowable indirect costs, less applicable credits.</t>
  </si>
  <si>
    <t>2. Classification of costs. There is no universal rule for classifying certain costs as either direct or indirect under every accounting system. A cost may be direct with respect to some specific service or function, but indirect with respect to the Federal award or other final cost objective. Therefore, it is essential that each item of cost be treated consistently in like circumstances either as a direct or an indirect cost. Guidelines for determining direct and indirect costs charged to Federal awards are provided in the sections that follow.</t>
  </si>
  <si>
    <r>
      <t xml:space="preserve">E. </t>
    </r>
    <r>
      <rPr>
        <b/>
        <i/>
        <sz val="9"/>
        <color rgb="FF333333"/>
        <rFont val="Arial"/>
        <family val="2"/>
      </rPr>
      <t>Direct Costs</t>
    </r>
  </si>
  <si>
    <t>1. General. Direct costs are those that can be identified specifically with a particular final cost objective.</t>
  </si>
  <si>
    <t>2. Application. Typical direct costs chargeable to Federal awards are:</t>
  </si>
  <si>
    <r>
      <t>a.</t>
    </r>
    <r>
      <rPr>
        <sz val="7"/>
        <color rgb="FF333333"/>
        <rFont val="Times New Roman"/>
        <family val="1"/>
      </rPr>
      <t xml:space="preserve">     </t>
    </r>
    <r>
      <rPr>
        <sz val="9"/>
        <color rgb="FF333333"/>
        <rFont val="Arial"/>
        <family val="2"/>
      </rPr>
      <t xml:space="preserve">Compensation of employees for the time devoted and identified specifically to the performance of those awards. </t>
    </r>
  </si>
  <si>
    <r>
      <t>b.</t>
    </r>
    <r>
      <rPr>
        <sz val="7"/>
        <color rgb="FF333333"/>
        <rFont val="Times New Roman"/>
        <family val="1"/>
      </rPr>
      <t xml:space="preserve">     </t>
    </r>
    <r>
      <rPr>
        <sz val="9"/>
        <color rgb="FF333333"/>
        <rFont val="Arial"/>
        <family val="2"/>
      </rPr>
      <t xml:space="preserve">Cost of materials acquired, consumed, or expended specifically for the purpose of those awards. </t>
    </r>
  </si>
  <si>
    <r>
      <t>c.</t>
    </r>
    <r>
      <rPr>
        <sz val="7"/>
        <color rgb="FF333333"/>
        <rFont val="Times New Roman"/>
        <family val="1"/>
      </rPr>
      <t xml:space="preserve">     </t>
    </r>
    <r>
      <rPr>
        <sz val="9"/>
        <color rgb="FF333333"/>
        <rFont val="Arial"/>
        <family val="2"/>
      </rPr>
      <t>Equipment and other approved capital expenditures.</t>
    </r>
  </si>
  <si>
    <r>
      <t>d.</t>
    </r>
    <r>
      <rPr>
        <sz val="7"/>
        <color rgb="FF333333"/>
        <rFont val="Times New Roman"/>
        <family val="1"/>
      </rPr>
      <t xml:space="preserve">     </t>
    </r>
    <r>
      <rPr>
        <sz val="9"/>
        <color rgb="FF333333"/>
        <rFont val="Arial"/>
        <family val="2"/>
      </rPr>
      <t>Travel expenses incurred specifically to carry out the award.</t>
    </r>
  </si>
  <si>
    <t>3. Minor items. Any direct cost of a minor amount may be treated as an indirect cost for reasons of practicality where such accounting treatment for that item of cost is consistently applied to all cost objectives.</t>
  </si>
  <si>
    <r>
      <t xml:space="preserve">F. </t>
    </r>
    <r>
      <rPr>
        <b/>
        <i/>
        <sz val="9"/>
        <color rgb="FF333333"/>
        <rFont val="Arial"/>
        <family val="2"/>
      </rPr>
      <t xml:space="preserve">Indirect Costs </t>
    </r>
  </si>
  <si>
    <t>1. General. Indirect costs are those: (a) incurred for a common or joint purpose benefiting more than one cost objective, and (b) not readily assignable to the cost objectives specifically benefitted, without effort disproportionate to the results achieved. The term "indirect costs," as used herein, applies to costs of this type originating in the grantee department, as well as those incurred by other departments in supplying goods, services, and facilities. To facilitate equitable distribution of indirect expenses to the cost objectives served, it may be necessary to establish a number of pools of indirect costs within a governmental unit department or in other agencies providing services to a governmental unit department. Indirect cost pools should be distributed to benefitted cost objectives on bases that will produce an equitable result in consideration of relative benefits derived.</t>
  </si>
  <si>
    <t>2. Cost allocation plans and indirect cost proposals. Requirements for development and submission of cost allocation plans and indirect cost rate proposals are contained in Attachments C, D, and E.</t>
  </si>
  <si>
    <t>3. Limitation on indirect or administrative costs.</t>
  </si>
  <si>
    <r>
      <t>a.</t>
    </r>
    <r>
      <rPr>
        <sz val="7"/>
        <color rgb="FF333333"/>
        <rFont val="Times New Roman"/>
        <family val="1"/>
      </rPr>
      <t xml:space="preserve">     </t>
    </r>
    <r>
      <rPr>
        <sz val="9"/>
        <color rgb="FF333333"/>
        <rFont val="Arial"/>
        <family val="2"/>
      </rPr>
      <t>In addition to restrictions contained in this Circular, there may be laws that further limit the amount of administrative or indirect cost allowed.</t>
    </r>
  </si>
  <si>
    <r>
      <t>b.</t>
    </r>
    <r>
      <rPr>
        <sz val="7"/>
        <color rgb="FF333333"/>
        <rFont val="Times New Roman"/>
        <family val="1"/>
      </rPr>
      <t xml:space="preserve">     </t>
    </r>
    <r>
      <rPr>
        <sz val="9"/>
        <color rgb="FF333333"/>
        <rFont val="Arial"/>
        <family val="2"/>
      </rPr>
      <t>Amounts not recoverable as indirect costs or administrative costs under one Federal award may not be shifted to another Federal award, unless specifically authorized by Federal legislation or regulation.</t>
    </r>
  </si>
  <si>
    <r>
      <t xml:space="preserve">G. </t>
    </r>
    <r>
      <rPr>
        <b/>
        <i/>
        <sz val="9"/>
        <color rgb="FF333333"/>
        <rFont val="Arial"/>
        <family val="2"/>
      </rPr>
      <t>Interagency Services.</t>
    </r>
    <r>
      <rPr>
        <sz val="9"/>
        <color rgb="FF333333"/>
        <rFont val="Arial"/>
        <family val="2"/>
      </rPr>
      <t xml:space="preserve"> The cost of services provided by one agency to another within the governmental unit may include allowable direct costs of the service plus a pro rate share of indirect costs. A standard indirect cost allowance equal to ten percent of the direct salary and wage cost of providing the service (excluding overtime, shift premiums, and fringe benefits) may be used in lieu of determining the actual indirect costs of the service. These services do not include centralized services included in central service cost allocation plans as described in Attachment C.</t>
    </r>
  </si>
  <si>
    <r>
      <t xml:space="preserve">H. </t>
    </r>
    <r>
      <rPr>
        <b/>
        <i/>
        <sz val="9"/>
        <color rgb="FF333333"/>
        <rFont val="Arial"/>
        <family val="2"/>
      </rPr>
      <t>Required Certifications.</t>
    </r>
    <r>
      <rPr>
        <sz val="9"/>
        <color rgb="FF333333"/>
        <rFont val="Arial"/>
        <family val="2"/>
      </rPr>
      <t xml:space="preserve"> Each cost allocation plan or indirect cost rate proposal required by Attachments C and E must comply with the following:</t>
    </r>
  </si>
  <si>
    <t>1. No proposal to establish a cost allocation plan or an indirect cost rate, whether submitted to a Federal cognizant agency or maintained on file by the governmental unit, shall be acceptable unless such costs have been certified by the governmental unit using the Certificate of Cost Allocation Plan or Certificate of Indirect Costs as set forth in Attachments C and E. The certificate must be signed on behalf of the governmental unit by an individual at a level no lower than chief financial officer of the governmental unit that submits the proposal or component covered by the proposal.</t>
  </si>
  <si>
    <t>2. No cost allocation plan or indirect cost rate shall be approved by the Federal Government unless the plan or rate proposal has been certified. Where it is necessary to establish a cost allocation plan or an indirect cost rate and the governmental unit has not submitted a certified proposal for establishing such a plan or rate in accordance with the requirements, the Federal Government may either disallow all indirect costs or unilaterally establish such a plan or rate. Such a plan or rate may be based upon audited historical data or such other data that have been furnished to the cognizant Federal agency and for which it can be demonstrated that all unallowable costs have been excluded. When a cost allocation plan or indirect cost rate is unilaterally established by the Federal Government because of failure of the governmental unit to submit a certified proposal, the plan or rate established will be set to ensure that potentially unallowable costs will not be reimbursed.</t>
  </si>
  <si>
    <r>
      <t xml:space="preserve">2. </t>
    </r>
    <r>
      <rPr>
        <b/>
        <sz val="9"/>
        <color rgb="FF333333"/>
        <rFont val="Arial"/>
        <family val="2"/>
      </rPr>
      <t>Reasonable cost</t>
    </r>
    <r>
      <rPr>
        <sz val="9"/>
        <color rgb="FF333333"/>
        <rFont val="Arial"/>
        <family val="2"/>
      </rPr>
      <t>s. A cost is reasonable if, in its nature and amount, it does not exceed that which would be incurred by a prudent person under the circumstances prevailing at the time the decision was made to incur the cost. The question of reasonableness is particularly important when governmental units or components are predominately federally funded. In determining reasonableness of a given cost, consideration shall be given to:</t>
    </r>
  </si>
  <si>
    <r>
      <t xml:space="preserve">A. </t>
    </r>
    <r>
      <rPr>
        <i/>
        <sz val="11"/>
        <color rgb="FF000000"/>
        <rFont val="Arial"/>
        <family val="2"/>
      </rPr>
      <t xml:space="preserve">Purpose and Scope </t>
    </r>
  </si>
  <si>
    <r>
      <t>1</t>
    </r>
    <r>
      <rPr>
        <b/>
        <sz val="11"/>
        <color rgb="FF000000"/>
        <rFont val="Arial"/>
        <family val="2"/>
      </rPr>
      <t>. Objectives</t>
    </r>
    <r>
      <rPr>
        <sz val="11"/>
        <color rgb="FF000000"/>
        <rFont val="Arial"/>
        <family val="2"/>
      </rPr>
      <t xml:space="preserve">. This Appendix establishes principles for determining the allowable costs incurred by State, local, and federally-recognized Indian tribal governments (governmental units) under grants, cost reimbursement contracts, and other agreements with the Federal Government (collectively referred to in this appendix and other appendices to 2 CFR part 225 as ‘‘Federal awards’’). The principles are for the purpose of cost determination and are not intended to identify the circumstances or dictate the extent of Federal or governmental unit participation in the financing of a particular program or project. The principles are designed to provide that Federal awards bear their fair share of cost recognized under these principles except where restricted or prohibited by law. Provision for profit or other increment above cost is outside the scope of 2 CFR part 225. </t>
    </r>
  </si>
  <si>
    <t xml:space="preserve">2. Policy guides. </t>
  </si>
  <si>
    <r>
      <t xml:space="preserve">a. The application of these </t>
    </r>
    <r>
      <rPr>
        <b/>
        <sz val="11"/>
        <color rgb="FF000000"/>
        <rFont val="Arial"/>
        <family val="2"/>
      </rPr>
      <t xml:space="preserve">principles </t>
    </r>
    <r>
      <rPr>
        <sz val="11"/>
        <color rgb="FF000000"/>
        <rFont val="Arial"/>
        <family val="2"/>
      </rPr>
      <t xml:space="preserve">is based on the fundamental premises that: </t>
    </r>
  </si>
  <si>
    <t xml:space="preserve">(1) Governmental units are responsible for the efficient and effective administration of Federal awards through the application of sound management practices. </t>
  </si>
  <si>
    <t xml:space="preserve">(2) Governmental units assume responsibility for administering Federal funds in a manner consistent with underlying agreements, program objectives, and the terms and conditions of the Federal award. </t>
  </si>
  <si>
    <t xml:space="preserve">(3) Each governmental unit, in recognition of its own unique combination of staff, facilities, and experience, will have the primary responsibility for employing whatever form of organization and management techniques may be necessary to assure proper and efficient administration of Federal awards. </t>
  </si>
  <si>
    <r>
      <t xml:space="preserve">C. </t>
    </r>
    <r>
      <rPr>
        <b/>
        <i/>
        <sz val="11"/>
        <color rgb="FF000000"/>
        <rFont val="Arial"/>
        <family val="2"/>
      </rPr>
      <t xml:space="preserve">Basic Guidelines </t>
    </r>
  </si>
  <si>
    <r>
      <t xml:space="preserve">1. </t>
    </r>
    <r>
      <rPr>
        <b/>
        <sz val="11"/>
        <color rgb="FF000000"/>
        <rFont val="Arial"/>
        <family val="2"/>
      </rPr>
      <t>Factors affecting allowability of costs</t>
    </r>
    <r>
      <rPr>
        <sz val="11"/>
        <color rgb="FF000000"/>
        <rFont val="Arial"/>
        <family val="2"/>
      </rPr>
      <t xml:space="preserve">. To be allowable under Federal awards, costs must meet the following general criteria: </t>
    </r>
  </si>
  <si>
    <r>
      <t>a</t>
    </r>
    <r>
      <rPr>
        <b/>
        <sz val="11"/>
        <color rgb="FF000000"/>
        <rFont val="Arial"/>
        <family val="2"/>
      </rPr>
      <t>. Be necessary and reasonable</t>
    </r>
    <r>
      <rPr>
        <sz val="11"/>
        <color rgb="FF000000"/>
        <rFont val="Arial"/>
        <family val="2"/>
      </rPr>
      <t xml:space="preserve"> for proper and efficient performance and administration of Federal awards. </t>
    </r>
  </si>
  <si>
    <r>
      <t>b</t>
    </r>
    <r>
      <rPr>
        <b/>
        <sz val="11"/>
        <color rgb="FF000000"/>
        <rFont val="Arial"/>
        <family val="2"/>
      </rPr>
      <t>. Be allocable</t>
    </r>
    <r>
      <rPr>
        <sz val="11"/>
        <color rgb="FF000000"/>
        <rFont val="Arial"/>
        <family val="2"/>
      </rPr>
      <t xml:space="preserve"> to Federal awards under the provisions of 2 CFR part 225. </t>
    </r>
  </si>
  <si>
    <r>
      <t xml:space="preserve">c. </t>
    </r>
    <r>
      <rPr>
        <b/>
        <sz val="11"/>
        <color rgb="FF000000"/>
        <rFont val="Arial"/>
        <family val="2"/>
      </rPr>
      <t>Be authorized</t>
    </r>
    <r>
      <rPr>
        <sz val="11"/>
        <color rgb="FF000000"/>
        <rFont val="Arial"/>
        <family val="2"/>
      </rPr>
      <t xml:space="preserve"> or not prohibited under State or local laws or regulations. </t>
    </r>
  </si>
  <si>
    <r>
      <t xml:space="preserve">d. </t>
    </r>
    <r>
      <rPr>
        <b/>
        <sz val="11"/>
        <color rgb="FF000000"/>
        <rFont val="Arial"/>
        <family val="2"/>
      </rPr>
      <t xml:space="preserve">Conform to any limitations or exclusions </t>
    </r>
    <r>
      <rPr>
        <sz val="11"/>
        <color rgb="FF000000"/>
        <rFont val="Arial"/>
        <family val="2"/>
      </rPr>
      <t xml:space="preserve">set forth in these principles, Federal laws, terms and conditions of the Federal award, or other governing regulations as to types or amounts of cost items. </t>
    </r>
  </si>
  <si>
    <r>
      <t xml:space="preserve">e. </t>
    </r>
    <r>
      <rPr>
        <b/>
        <sz val="11"/>
        <color rgb="FF000000"/>
        <rFont val="Arial"/>
        <family val="2"/>
      </rPr>
      <t xml:space="preserve">Be consistent with policies, regulations, and procedures that apply uniformly to both Federal awards and other activities of the governmental unit. </t>
    </r>
  </si>
  <si>
    <r>
      <t xml:space="preserve">f. </t>
    </r>
    <r>
      <rPr>
        <b/>
        <sz val="11"/>
        <color rgb="FF000000"/>
        <rFont val="Arial"/>
        <family val="2"/>
      </rPr>
      <t>Be accorded consistent treatment</t>
    </r>
    <r>
      <rPr>
        <sz val="11"/>
        <color rgb="FF000000"/>
        <rFont val="Arial"/>
        <family val="2"/>
      </rPr>
      <t xml:space="preserve">. A cost may not be assigned to a Federal award as a direct cost if any other cost incurred for the same purpose in like circumstances has been allocated to the Federal award as an indirect cost. </t>
    </r>
  </si>
  <si>
    <t xml:space="preserve">g. Except as otherwise provided for in 2 CFR part 225, be determined in accordance with generally accepted accounting principles. </t>
  </si>
  <si>
    <t xml:space="preserve">h. Not be included as a cost or used to meet cost sharing or matching requirements of any other Federal award in either the current or a prior period, except as specifically provided by Federal law or regulation. </t>
  </si>
  <si>
    <r>
      <t xml:space="preserve">i. </t>
    </r>
    <r>
      <rPr>
        <b/>
        <sz val="11"/>
        <color rgb="FF000000"/>
        <rFont val="Arial"/>
        <family val="2"/>
      </rPr>
      <t>Be the net of all applicable credits</t>
    </r>
    <r>
      <rPr>
        <sz val="11"/>
        <color rgb="FF000000"/>
        <rFont val="Arial"/>
        <family val="2"/>
      </rPr>
      <t xml:space="preserve">. </t>
    </r>
  </si>
  <si>
    <r>
      <t xml:space="preserve">j. </t>
    </r>
    <r>
      <rPr>
        <b/>
        <sz val="11"/>
        <color rgb="FF000000"/>
        <rFont val="Arial"/>
        <family val="2"/>
      </rPr>
      <t xml:space="preserve">Be adequately documented. </t>
    </r>
  </si>
  <si>
    <r>
      <t>2. Reasonable costs</t>
    </r>
    <r>
      <rPr>
        <sz val="11"/>
        <color rgb="FF000000"/>
        <rFont val="Arial"/>
        <family val="2"/>
      </rPr>
      <t xml:space="preserve">. A cost is reasonable if, in its nature and amount, it does not exceed that which would be incurred by </t>
    </r>
    <r>
      <rPr>
        <b/>
        <sz val="11"/>
        <color rgb="FF000000"/>
        <rFont val="Arial"/>
        <family val="2"/>
      </rPr>
      <t>a prudent person</t>
    </r>
    <r>
      <rPr>
        <sz val="11"/>
        <color rgb="FF000000"/>
        <rFont val="Arial"/>
        <family val="2"/>
      </rPr>
      <t xml:space="preserve"> under the circumstances prevailing at the time the decision was made to incur the cost. The question of reasonableness is particularly important when governmental units or components are predominately federally-funded. In determining reasonableness of a given cost, consideration shall be given to: </t>
    </r>
  </si>
  <si>
    <r>
      <t xml:space="preserve">a. Whether the cost is of a type generally recognized as </t>
    </r>
    <r>
      <rPr>
        <b/>
        <sz val="11"/>
        <color rgb="FF000000"/>
        <rFont val="Arial"/>
        <family val="2"/>
      </rPr>
      <t>ordinary and necessary</t>
    </r>
    <r>
      <rPr>
        <sz val="11"/>
        <color rgb="FF000000"/>
        <rFont val="Arial"/>
        <family val="2"/>
      </rPr>
      <t xml:space="preserve"> for the operation of the governmental unit or the performance of the Federal award. </t>
    </r>
    <r>
      <rPr>
        <sz val="11"/>
        <color rgb="FFFFFFFF"/>
        <rFont val="Arial"/>
        <family val="2"/>
      </rPr>
      <t>VerDate Aug&lt;18&gt;2005 16:43 Aug 30, 2005 Jkt 205001 PO 00000 Frm 00053 Fmt 4701 Sfmt 4</t>
    </r>
  </si>
  <si>
    <t xml:space="preserve">b. The restraints or requirements imposed by such factors as: Sound business practices; arm’s-length bargaining; Federal, State and other laws and regulations; and, terms and conditions of the Federal award. </t>
  </si>
  <si>
    <t xml:space="preserve">c. Market prices for comparable goods or services. </t>
  </si>
  <si>
    <t xml:space="preserve">d. Whether the individuals concerned acted with prudence in the circumstances considering their responsibilities to the governmental unit, its employees, the public at large, and the Federal Government. </t>
  </si>
  <si>
    <t xml:space="preserve">e. Significant deviations from the established practices of the governmental unit which may unjustifiably increase the Federal award’s cost. </t>
  </si>
  <si>
    <t xml:space="preserve">3. Allocable costs. </t>
  </si>
  <si>
    <t xml:space="preserve">a. A cost is allocable to a particular cost objective if the goods or services involved are chargeable or assignable to such cost objective in accordance with relative benefits received. </t>
  </si>
  <si>
    <t xml:space="preserve">b. All activities which benefit from the governmental unit’s indirect cost, including unallowable activities and services donated to the governmental unit by third parties, will receive an appropriate allocation of indirect costs. </t>
  </si>
  <si>
    <t xml:space="preserve">c. Any cost allocable to a particular Federal award or cost objective under the principles provided for in 2 CFR part 225 may not be charged to other Federal awards to overcome fund deficiencies, to avoid restrictions imposed by law or terms of the Federal awards, or for other reasons. </t>
  </si>
  <si>
    <t xml:space="preserve">d. Where an accumulation of indirect costs will ultimately result in charges to a Federal award, a cost allocation plan will be required as described in Appendices C, D, and E to this part. </t>
  </si>
  <si>
    <t xml:space="preserve">4. Applicable credits. </t>
  </si>
  <si>
    <r>
      <t xml:space="preserve">a. Applicable credits refer to those receipts or reduction of expenditure-type transactions that offset or reduce expense items allocable to Federal awards as direct or indirect costs. Examples of such transactions are: Purchase discounts, rebates or allowances, recoveries or indemnities on losses, insurance refunds or rebates, and adjustments of overpayments or erroneous charges. </t>
    </r>
    <r>
      <rPr>
        <b/>
        <sz val="11"/>
        <color rgb="FF000000"/>
        <rFont val="Arial"/>
        <family val="2"/>
      </rPr>
      <t xml:space="preserve">To the extent that such credits accruing to or received by the governmental unit relate to allowable costs, they shall be credited to the Federal award either as a cost reduction or cash refund, as appropriate. </t>
    </r>
  </si>
  <si>
    <t xml:space="preserve">b. In some instances, the amounts received from the Federal Government to finance activities or service operations of the governmental unit should be treated as applicable credits. Specifically, the concept of netting such credit items (including any amounts used to meet cost sharing or matching requirements) should be recognized in determining the rates or amounts to be charged to Federal awards. (See Appendix B to this part, item 11, ‘‘Depreciation and use allowances,’’ for areas of potential application in the matter of Federal financing of activities.) </t>
  </si>
  <si>
    <t xml:space="preserve"> </t>
  </si>
  <si>
    <r>
      <t>1.</t>
    </r>
    <r>
      <rPr>
        <b/>
        <sz val="7"/>
        <color rgb="FF000000"/>
        <rFont val="Times New Roman"/>
        <family val="1"/>
      </rPr>
      <t xml:space="preserve">    </t>
    </r>
    <r>
      <rPr>
        <b/>
        <i/>
        <sz val="11"/>
        <color rgb="FF000000"/>
        <rFont val="Arial"/>
        <family val="2"/>
      </rPr>
      <t xml:space="preserve">Equipment and other capital expenditures. </t>
    </r>
  </si>
  <si>
    <t xml:space="preserve">a. For purposes of this subsection 15, the following definitions apply: </t>
  </si>
  <si>
    <r>
      <t xml:space="preserve">(1) </t>
    </r>
    <r>
      <rPr>
        <b/>
        <sz val="11"/>
        <color rgb="FF000000"/>
        <rFont val="Arial"/>
        <family val="2"/>
      </rPr>
      <t>‘‘Capital Expenditures’’</t>
    </r>
    <r>
      <rPr>
        <sz val="11"/>
        <color rgb="FF000000"/>
        <rFont val="Arial"/>
        <family val="2"/>
      </rPr>
      <t xml:space="preserve"> means expenditures for the acquisition cost of capital assets (equipment, buildings, land), or expenditures to make improvements to capital assets that materially increase their value or useful life. Acquisition cost means the cost of the asset including the cost to put it in place. Acquisition cost for equipment, for example, means the net invoice price of the equipment, including the cost of any modifications, attachments, accessories, or auxiliary apparatus necessary to make it usable for the purpose for which it is acquired. Ancillary charges, such as taxes, duty, protective in transit insurance, freight, and installation may be included in, or excluded from the acquisition cost in accordance with the governmental unit’s regular accounting practices. </t>
    </r>
  </si>
  <si>
    <r>
      <t xml:space="preserve">(2) </t>
    </r>
    <r>
      <rPr>
        <b/>
        <sz val="11"/>
        <color rgb="FF000000"/>
        <rFont val="Arial"/>
        <family val="2"/>
      </rPr>
      <t>‘‘Equipment’’</t>
    </r>
    <r>
      <rPr>
        <sz val="11"/>
        <color rgb="FF000000"/>
        <rFont val="Arial"/>
        <family val="2"/>
      </rPr>
      <t xml:space="preserve"> means an article of nonexpendable, tangible personal property having a useful life of more than one year and an acquisition cost which equals or exceeds the lesser of the capitalization level established by the governmental unit for financial statement purposes, or $5000. </t>
    </r>
  </si>
  <si>
    <r>
      <t xml:space="preserve">(3) </t>
    </r>
    <r>
      <rPr>
        <b/>
        <sz val="11"/>
        <color rgb="FF000000"/>
        <rFont val="Arial"/>
        <family val="2"/>
      </rPr>
      <t>‘‘Special purpose equipment’’</t>
    </r>
    <r>
      <rPr>
        <sz val="11"/>
        <color rgb="FF000000"/>
        <rFont val="Arial"/>
        <family val="2"/>
      </rPr>
      <t xml:space="preserve"> means equipment which is used only for research, medical, scientific, or other technical activities. Examples of special purpose equipment include microscopes, x-ray machines, surgical instruments, and spectrometers. </t>
    </r>
  </si>
  <si>
    <r>
      <t>(4) ‘‘</t>
    </r>
    <r>
      <rPr>
        <b/>
        <sz val="11"/>
        <color rgb="FF000000"/>
        <rFont val="Arial"/>
        <family val="2"/>
      </rPr>
      <t>General purpose equipment’’</t>
    </r>
    <r>
      <rPr>
        <sz val="11"/>
        <color rgb="FF000000"/>
        <rFont val="Arial"/>
        <family val="2"/>
      </rPr>
      <t xml:space="preserve"> means equipment, which is not limited to research, medical, scientific or other technical activities. Examples include office equipment and furnishings, modular offices, telephone networks, information technology equipment and systems, air conditioning equipment, reproduction and printing equipment, and motor vehicles. </t>
    </r>
  </si>
  <si>
    <t xml:space="preserve">b. The following rules of allowability shall apply to equipment and other capital expenditures: </t>
  </si>
  <si>
    <t xml:space="preserve">(1) Capital expenditures for general purpose equipment, buildings, and land are unallowable as direct charges, except where approved in advance by the awarding agency. </t>
  </si>
  <si>
    <t xml:space="preserve">(2) Capital expenditures for special purpose equipment are allowable as direct costs, provided that items with a unit cost of $5000 or more have the prior approval of the awarding agency. </t>
  </si>
  <si>
    <r>
      <t xml:space="preserve">(3) </t>
    </r>
    <r>
      <rPr>
        <b/>
        <sz val="11"/>
        <color rgb="FF000000"/>
        <rFont val="Arial"/>
        <family val="2"/>
      </rPr>
      <t xml:space="preserve">Capital expenditures for improvements to land, buildings, or equipment which materially increase their value or useful life are unallowable as a direct cost except with the prior approval of the awarding agency. </t>
    </r>
  </si>
  <si>
    <t xml:space="preserve">(4) When approved as a direct charge pursuant to section 15.b(1), (2), and (3)of this appendix, capital expenditures will be charged in the period in which the expenditure is incurred, or as otherwise determined appropriate and negotiated with the awarding agency. In addition, Federal awarding agencies are authorized at their option to waive or delegate the prior approval requirement. </t>
  </si>
  <si>
    <t xml:space="preserve">(5) Equipment and other capital expenditures are unallowable as indirect costs. However, see section 11 of this appendix, Depreciation and use allowance, for rules on the allowability of use allowances or depreciation on buildings, capital improvements, and equipment. Also, see section 37 of this appendix, Rental costs, concerning the allowability of rental costs for land, buildings, and equipment. </t>
  </si>
  <si>
    <t xml:space="preserve">(6) The unamortized portion of any equipment written off as a result of a change in capitalization levels may be recovered by continuing to claim the otherwise allowable use allowances or depreciation on the equipment, or by amortizing the amount to be written off over a period of years negotiated with the cognizant agency. </t>
  </si>
  <si>
    <t xml:space="preserve">(7) When replacing equipment purchased in whole or in part with Federal funds, the governmental unit may use the equipment to be replaced as a trade-in or sell the property and use the proceeds to offset the cost of the replacement property. </t>
  </si>
  <si>
    <r>
      <t xml:space="preserve">to Federal awards are provided in the sections that follow. </t>
    </r>
    <r>
      <rPr>
        <sz val="11"/>
        <color rgb="FFFFFFFF"/>
        <rFont val="Arial"/>
        <family val="2"/>
      </rPr>
      <t>70</t>
    </r>
  </si>
  <si>
    <r>
      <t>1.</t>
    </r>
    <r>
      <rPr>
        <b/>
        <sz val="7"/>
        <color rgb="FF000000"/>
        <rFont val="Times New Roman"/>
        <family val="1"/>
      </rPr>
      <t xml:space="preserve">    </t>
    </r>
    <r>
      <rPr>
        <b/>
        <i/>
        <sz val="11"/>
        <color rgb="FF000000"/>
        <rFont val="Arial"/>
        <family val="2"/>
      </rPr>
      <t xml:space="preserve">Rental costs of buildings and equipment. </t>
    </r>
  </si>
  <si>
    <r>
      <t xml:space="preserve">a. Subject to the limitations described in subsections b. through d. of this section, </t>
    </r>
    <r>
      <rPr>
        <b/>
        <sz val="11"/>
        <color rgb="FF000000"/>
        <rFont val="Arial"/>
        <family val="2"/>
      </rPr>
      <t xml:space="preserve">rental costs are allowable to the extent that the rates are reasonable in light of such factors as: rental costs of comparable property, if any; market conditions in the area; alternatives available; and the type, life expectancy, condition, and value of the property leased. Rental arrangements should be reviewed periodically to determine if circumstances have changed and other options are available. </t>
    </r>
  </si>
  <si>
    <r>
      <t xml:space="preserve">b. </t>
    </r>
    <r>
      <rPr>
        <b/>
        <sz val="11"/>
        <color rgb="FF000000"/>
        <rFont val="Arial"/>
        <family val="2"/>
      </rPr>
      <t>Rental costs under ‘‘sale and lease back’’ arrangements are allowable only up to the amount that would be allowed had the governmental unit continued to own the property</t>
    </r>
    <r>
      <rPr>
        <sz val="11"/>
        <color rgb="FF000000"/>
        <rFont val="Arial"/>
        <family val="2"/>
      </rPr>
      <t xml:space="preserve">. This amount would include expenses such as depreciation or use allowance, maintenance, taxes, and insurance. </t>
    </r>
  </si>
  <si>
    <r>
      <t xml:space="preserve">c. </t>
    </r>
    <r>
      <rPr>
        <b/>
        <sz val="11"/>
        <color rgb="FF000000"/>
        <rFont val="Arial"/>
        <family val="2"/>
      </rPr>
      <t>Rental costs under ‘‘less-than-arm’s-length’’ leases are allowable only up to the amount</t>
    </r>
    <r>
      <rPr>
        <sz val="11"/>
        <color rgb="FF000000"/>
        <rFont val="Arial"/>
        <family val="2"/>
      </rPr>
      <t xml:space="preserve"> (as explained in section 37.b of this appendix) that would be allowed had title to the property vested in the governmental unit. For this purpose, </t>
    </r>
    <r>
      <rPr>
        <b/>
        <sz val="11"/>
        <color rgb="FF000000"/>
        <rFont val="Arial"/>
        <family val="2"/>
      </rPr>
      <t>a less-than-arm’s-length lease is one under which one party to the lease agreement is able to control or substantially influence the actions of the other.</t>
    </r>
    <r>
      <rPr>
        <sz val="11"/>
        <color rgb="FF000000"/>
        <rFont val="Arial"/>
        <family val="2"/>
      </rPr>
      <t xml:space="preserve"> Such leases include, but are not limited to those between divisions of a governmental unit; governmental units under common control through common officers, directors, or members; and a governmental unit and a director, trustee, officer, or key employee of the governmental unit or his immediate family, either directly or through corporations, trusts, or similar arrangements in which they hold a controlling interest. For example, </t>
    </r>
    <r>
      <rPr>
        <b/>
        <sz val="11"/>
        <color rgb="FF000000"/>
        <rFont val="Arial"/>
        <family val="2"/>
      </rPr>
      <t>a governmental unit may establish a separate corporation for the sole purpose of owning property and leasing it back to the governmental unit.</t>
    </r>
    <r>
      <rPr>
        <sz val="11"/>
        <color rgb="FF000000"/>
        <rFont val="Arial"/>
        <family val="2"/>
      </rPr>
      <t xml:space="preserve"> </t>
    </r>
  </si>
  <si>
    <r>
      <t xml:space="preserve">d. Rental costs under leases which are required to be treated as capital leases under GAAP are allowable </t>
    </r>
    <r>
      <rPr>
        <b/>
        <sz val="11"/>
        <color rgb="FF000000"/>
        <rFont val="Arial"/>
        <family val="2"/>
      </rPr>
      <t>only up to the amount (as explained in subsection 37.b</t>
    </r>
    <r>
      <rPr>
        <sz val="11"/>
        <color rgb="FF000000"/>
        <rFont val="Arial"/>
        <family val="2"/>
      </rPr>
      <t xml:space="preserve"> of this appendix) that would be allowed had the governmental unit purchased the property on the date the lease agreement was executed. The provisions of Financial Accounting Standards Board Statement 13, Accounting for Leases, shall be used to determine whether a lease is a capital lease. Interest costs related to capital leases are allowable to the extent they meet the criteria in section 23 of this appendix. Unallowable costs include amounts paid for profit, management fees, and taxes that would not have been incurred had the governmental unit purchased the facility. </t>
    </r>
    <r>
      <rPr>
        <sz val="11"/>
        <color rgb="FFFFFFFF"/>
        <rFont val="Arial"/>
        <family val="2"/>
      </rPr>
      <t xml:space="preserve">E:\FR\FM\31AUR2.SGM </t>
    </r>
  </si>
  <si>
    <t>2 Part 225 General Principles for Determining Allowable Costs (most commonly used in CNP)</t>
  </si>
  <si>
    <t>7 CFR Part 210.23(c) (c) Retention of records. State agencies and school food authorities may retain necessary records in their original form or on microfilm. State agency records shall be retained for a period of 3 years after the date of submission of the final Financial Status Report for the fiscal year. School food authority records shall be retained for a period of 3 years after submission of the final Claim for Reimbursement for the fiscal year. In either case, if audit findings have not been resolved, the records shall be retained beyond the 3-year period as long as required for the resolution of the issues raised by the audit. and  7 CFR Part 3016.36(b)(9) Grantees and subgrantees will maintain records sufficient to detail the significant history of a procurement. These records will include, but are not necessarily limited to the following: rationale for the method of procurement, selection of contract type, contractor selection or rejection, and the basis for the contract price.</t>
  </si>
  <si>
    <t>Goods/Services Provided</t>
  </si>
  <si>
    <t>Goods Provided</t>
  </si>
  <si>
    <t>Emergency</t>
  </si>
  <si>
    <t>Sole Source</t>
  </si>
  <si>
    <t xml:space="preserve">Comments &amp; Technical Assistance </t>
  </si>
  <si>
    <t>Solicitation</t>
  </si>
  <si>
    <t>§200.317 Procurements by states.</t>
  </si>
  <si>
    <r>
      <t xml:space="preserve">When procuring property and services under a Federal award, a state must follow the same policies and procedures it uses for procurements from its non-Federal funds. The state will comply with §200.322 Procurement of recovered </t>
    </r>
    <r>
      <rPr>
        <i/>
        <sz val="11"/>
        <color theme="1"/>
        <rFont val="Arial"/>
        <family val="2"/>
      </rPr>
      <t>materials</t>
    </r>
    <r>
      <rPr>
        <sz val="11"/>
        <color theme="1"/>
        <rFont val="Arial"/>
        <family val="2"/>
      </rPr>
      <t xml:space="preserve"> and ensure that every purchase order or other contract includes any clauses required by section §200.326 Contract provisions. All other non-Federal entities, including subrecipients of a state, will follow §§200.318 General procurement standards through 200.326 Contract provisions.</t>
    </r>
  </si>
  <si>
    <t>§200.318 General procurement standards.</t>
  </si>
  <si>
    <t>(a) The non-Federal entity must use its own documented procurement procedures which reflect applicable State, local, and tribal laws and regulations, provided that the procurements conform to applicable Federal law and the standards identified in this part.</t>
  </si>
  <si>
    <t>(b) Non-Federal entities must maintain oversight to ensure that contractors perform in accordance with the terms, conditions, and specifications of their contracts or purchase orders.</t>
  </si>
  <si>
    <t>(c)(1) The non-Federal entity must maintain written standards of conduct covering conflicts of interest and governing the actions of its employees engaged in the selection, award and administration of contracts. No employee, officer, or agent may participate in the selection, award, or administration of a contract supported by a Federal award if he or she has a real or apparent conflict of interest. Such a conflict of interest would arise when the employee, officer, or agent, any member of his or her immediate family, his or her partner, or an organization which employs or is about to employ any of the parties indicated herein, has a financial or other interest in or a tangible personal benefit from a firm considered for a contract. The officers, employees, and agents of the non-Federal entity may neither solicit nor accept gratuities, favors, or anything of monetary value from contractors or parties to subcontracts. However, non-Federal entities may set standards for situations in which the financial interest is not substantial or the gift is an unsolicited item of nominal value. The standards of conduct must provide for disciplinary actions to be applied for violations of such standards by officers, employees, or agents of the non-Federal entity.</t>
  </si>
  <si>
    <t>(2) If the non-Federal entity has a parent, affiliate, or subsidiary organization that is not a state, local government, or Indian tribe, the non-Federal entity must also maintain written standards of conduct covering organizational conflicts of interest. Organizational conflicts of interest means that because of relationships with a parent company, affiliate, or subsidiary organization, the non-Federal entity is unable or appears to be unable to be impartial in conducting a procurement action involving a related organization.</t>
  </si>
  <si>
    <t>(d) The non-Federal entity's procedures must avoid acquisition of unnecessary or duplicative items. Consideration should be given to consolidating or breaking out procurements to obtain a more economical purchase. Where appropriate, an analysis will be made of lease versus purchase alternatives, and any other appropriate analysis to determine the most economical approach.</t>
  </si>
  <si>
    <t>(e) To foster greater economy and efficiency, and in accordance with efforts to promote cost-effective use of shared services across the Federal Government, the non-Federal entity is encouraged to enter into state and local intergovernmental agreements or inter-entity agreements where appropriate for procurement or use of common or shared goods and services.</t>
  </si>
  <si>
    <t>(f) The non-Federal entity is encouraged to use Federal excess and surplus property in lieu of purchasing new equipment and property whenever such use is feasible and reduces project costs.</t>
  </si>
  <si>
    <t>(g) The non-Federal entity is encouraged to use value engineering clauses in contracts for construction projects of sufficient size to offer reasonable opportunities for cost reductions. Value engineering is a systematic and creative analysis of each contract item or task to ensure that its essential function is provided at the overall lower cost.</t>
  </si>
  <si>
    <t>(h) The non-Federal entity must award contracts only to responsible contractors possessing the ability to perform successfully under the terms and conditions of a proposed procurement. Consideration will be given to such matters as contractor integrity, compliance with public policy, record of past performance, and financial and technical resources. See also §200.212 Suspension and debarment.</t>
  </si>
  <si>
    <t>(i) The non-Federal entity must maintain records sufficient to detail the history of procurement. These records will include, but are not necessarily limited to the following: rationale for the method of procurement, selection of contract type, contractor selection or rejection, and the basis for the contract price.</t>
  </si>
  <si>
    <t>(j)(1) The non-Federal entity may use a time and materials type contract only after a determination that no other contract is suitable and if the contract includes a ceiling price that the contractor exceeds at its own risk. Time and materials type contract means a contract whose cost to a non-Federal entity is the sum of:</t>
  </si>
  <si>
    <t>(i) The actual cost of materials; and</t>
  </si>
  <si>
    <t>(ii) Direct labor hours charged at fixed hourly rates that reflect wages, general and administrative expenses, and profit.</t>
  </si>
  <si>
    <t>(2) Since this formula generates an open-ended contract price, a time-and-materials contract provides no positive profit incentive to the contractor for cost control or labor efficiency. Therefore, each contract must set a ceiling price that the contractor exceeds at its own risk. Further, the non-Federal entity awarding such a contract must assert a high degree of oversight in order to obtain reasonable assurance that the contractor is using efficient methods and effective cost controls.</t>
  </si>
  <si>
    <t>(k) The non-Federal entity alone must be responsible, in accordance with good administrative practice and sound business judgment, for the settlement of all contractual and administrative issues arising out of procurements. These issues include, but are not limited to, source evaluation, protests, disputes, and claims. These standards do not relieve the non-Federal entity of any contractual responsibilities under its contracts. The Federal awarding agency will not substitute its judgment for that of the non-Federal entity unless the matter is primarily a Federal concern. Violations of law will be referred to the local, state, or Federal authority having proper jurisdiction.</t>
  </si>
  <si>
    <t>§200.319 Competition.</t>
  </si>
  <si>
    <t>(a) All procurement transactions must be conducted in a manner providing full and open competition consistent with the standards of this section. In order to ensure objective contractor performance and eliminate unfair competitive advantage, contractors that develop or draft specifications, requirements, statements of work, or invitations for bids or requests for proposals must be excluded from competing for such procurements. Some of the situations considered to be restrictive of competition include but are not limited to:</t>
  </si>
  <si>
    <t>(1) Placing unreasonable requirements on firms in order for them to qualify to do business;</t>
  </si>
  <si>
    <t>(2) Requiring unnecessary experience and excessive bonding;</t>
  </si>
  <si>
    <t>(3) Noncompetitive pricing practices between firms or between affiliated companies;</t>
  </si>
  <si>
    <t>(4) Noncompetitive contracts to consultants that are on retainer contracts;</t>
  </si>
  <si>
    <t>(5) Organizational conflicts of interest;</t>
  </si>
  <si>
    <t>(6) Specifying only a “brand name” product instead of allowing “an equal” product to be offered and describing the performance or other relevant requirements of the procurement; and</t>
  </si>
  <si>
    <t>(7) Any arbitrary action in the procurement process.</t>
  </si>
  <si>
    <t>(b) The non-Federal entity must conduct procurements in a manner that prohibits the use of statutorily or administratively imposed state, local, or tribal geographical preferences in the evaluation of bids or proposals, except in those cases where applicable Federal statutes expressly mandate or encourage geographic preference. Nothing in this section preempts state licensing laws. When contracting for architectural and engineering (A/E) services, geographic location may be a selection criterion provided its application leaves an appropriate number of qualified firms, given the nature and size of the project, to compete for the contract.</t>
  </si>
  <si>
    <t>(c) The non-Federal entity must have written procedures for procurement transactions. These procedures must ensure that all solicitations:</t>
  </si>
  <si>
    <t>(1) Incorporate a clear and accurate description of the technical requirements for the material, product, or service to be procured. Such description must not, in competitive procurements, contain features which unduly restrict competition. The description may include a statement of the qualitative nature of the material, product or service to be procured and, when necessary, must set forth those minimum essential characteristics and standards to which it must conform if it is to satisfy its intended use. Detailed product specifications should be avoided if at all possible. When it is impractical or uneconomical to make a clear and accurate description of the technical requirements, a “brand name or equivalent” description may be used as a means to define the performance or other salient requirements of procurement. The specific features of the named brand which must be met by offers must be clearly stated; and</t>
  </si>
  <si>
    <t>(2) Identify all requirements which the offerors must fulfill and all other factors to be used in evaluating bids or proposals.</t>
  </si>
  <si>
    <t>(d) The non-Federal entity must ensure that all prequalified lists of persons, firms, or products which are used in acquiring goods and services are current and include enough qualified sources to ensure maximum open and free competition. Also, the non-Federal entity must not preclude potential bidders from qualifying during the solicitation period.</t>
  </si>
  <si>
    <t>[78 FR 78608, Dec. 26, 2013, as amended at 79 FR 75885, Dec. 19, 2014]</t>
  </si>
  <si>
    <t>§200.320 Methods of procurement to be followed.</t>
  </si>
  <si>
    <t>The non-Federal entity must use one of the following methods of procurement.</t>
  </si>
  <si>
    <t>(a) Procurement by micro-purchases. Procurement by micro-purchase is the acquisition of supplies or services, the aggregate dollar amount of which does not exceed the micro-purchase threshold (§200.67 Micro-purchase). To the extent practicable, the non-Federal entity must distribute micro-purchases equitably among qualified suppliers. Micro-purchases may be awarded without soliciting competitive quotations if the non-Federal entity considers the price to be reasonable.</t>
  </si>
  <si>
    <t>(b) Procurement by small purchase procedures. Small purchase procedures are those relatively simple and informal procurement methods for securing services, supplies, or other property that do not cost more than the Simplified Acquisition Threshold. If small purchase procedures are used, price or rate quotations must be obtained from an adequate number of qualified sources.</t>
  </si>
  <si>
    <t>(c) Procurement by sealed bids (formal advertising). Bids are publicly solicited and a firm fixed price contract (lump sum or unit price) is awarded to the responsible bidder whose bid, conforming with all the material terms and conditions of the invitation for bids, is the lowest in price. The sealed bid method is the preferred method for procuring construction, if the conditions in paragraph (c)(1) of this section apply.</t>
  </si>
  <si>
    <t>(1) In order for sealed bidding to be feasible, the following conditions should be present:</t>
  </si>
  <si>
    <t>(i) A complete, adequate, and realistic specification or purchase description is available;</t>
  </si>
  <si>
    <t>(ii) Two or more responsible bidders are willing and able to compete effectively for the business; and</t>
  </si>
  <si>
    <t>(iii) The procurement lends itself to a firm fixed price contract and the selection of the successful bidder can be made principally on the basis of price.</t>
  </si>
  <si>
    <t>(2) If sealed bids are used, the following requirements apply:</t>
  </si>
  <si>
    <t>(i) Bids must be solicited from an adequate number of known suppliers, providing them sufficient response time prior to the date set for opening the bids, for state, local, and tribal governments, the invitation for bids must be publically advertised;</t>
  </si>
  <si>
    <t>(ii) The invitation for bids, which will include any specifications and pertinent attachments, must define the items or services in order for the bidder to properly respond;</t>
  </si>
  <si>
    <t>(iii) All bids will be opened at the time and place prescribed in the invitation for bids, and for local and tribal governments, the bids must be opened publicly;</t>
  </si>
  <si>
    <t>(iv) A firm fixed price contract award will be made in writing to the lowest responsive and responsible bidder. Where specified in bidding documents, factors such as discounts, transportation cost, and life cycle costs must be considered in determining which bid is lowest. Payment discounts will only be used to determine the low bid when prior experience indicates that such discounts are usually taken advantage of; and</t>
  </si>
  <si>
    <t>(v) Any or all bids may be rejected if there is a sound documented reason.</t>
  </si>
  <si>
    <t>(d) Procurement by competitive proposals. The technique of competitive proposals is normally conducted with more than one source submitting an offer, and either a fixed price or cost-reimbursement type contract is awarded. It is generally used when conditions are not appropriate for the use of sealed bids. If this method is used, the following requirements apply:</t>
  </si>
  <si>
    <t>(1) Requests for proposals must be publicized and identify all evaluation factors and their relative importance. Any response to publicized requests for proposals must be considered to the maximum extent practical;</t>
  </si>
  <si>
    <t>(2) Proposals must be solicited from an adequate number of qualified sources;</t>
  </si>
  <si>
    <t>(3) The non-Federal entity must have a written method for conducting technical evaluations of the proposals received and for selecting recipients;</t>
  </si>
  <si>
    <t>(4) Contracts must be awarded to the responsible firm whose proposal is most advantageous to the program, with price and other factors considered; and</t>
  </si>
  <si>
    <t>(5) The non-Federal entity may use competitive proposal procedures for qualifications-based procurement of architectural/engineering (A/E) professional services whereby competitors' qualifications are evaluated and the most qualified competitor is selected, subject to negotiation of fair and reasonable compensation. The method, where price is not used as a selection factor, can only be used in procurement of A/E professional services. It cannot be used to purchase other types of services though A/E firms are a potential source to perform the proposed effort.</t>
  </si>
  <si>
    <t>(e) [Reserved]</t>
  </si>
  <si>
    <t>(f) Procurement by noncompetitive proposals. Procurement by noncompetitive proposals is procurement through solicitation of a proposal from only one source and may be used only when one or more of the following circumstances apply:</t>
  </si>
  <si>
    <t>(1) The item is available only from a single source;</t>
  </si>
  <si>
    <t>(2) The public exigency or emergency for the requirement will not permit a delay resulting from competitive solicitation;</t>
  </si>
  <si>
    <t>(3) The Federal awarding agency or pass-through entity expressly authorizes noncompetitive proposals in response to a written request from the non-Federal entity; or</t>
  </si>
  <si>
    <t>(4) After solicitation of a number of sources, competition is determined inadequate.</t>
  </si>
  <si>
    <t>§200.321 Contracting with small and minority businesses, women's business enterprises, and labor surplus area firms.</t>
  </si>
  <si>
    <t>(a) The non-Federal entity must take all necessary affirmative steps to assure that minority businesses, women's business enterprises, and labor surplus area firms are used when possible.</t>
  </si>
  <si>
    <t>(b) Affirmative steps must include:</t>
  </si>
  <si>
    <t>(1) Placing qualified small and minority businesses and women's business enterprises on solicitation lists;</t>
  </si>
  <si>
    <t>(2) Assuring that small and minority businesses, and women's business enterprises are solicited whenever they are potential sources;</t>
  </si>
  <si>
    <t>(3) Dividing total requirements, when economically feasible, into smaller tasks or quantities to permit maximum participation by small and minority businesses, and women's business enterprises;</t>
  </si>
  <si>
    <t>(4) Establishing delivery schedules, where the requirement permits, which encourage participation by small and minority businesses, and women's business enterprises;</t>
  </si>
  <si>
    <t>(5) Using the services and assistance, as appropriate, of such organizations as the Small Business Administration and the Minority Business Development Agency of the Department of Commerce; and</t>
  </si>
  <si>
    <t>(6) Requiring the prime contractor, if subcontracts are to be let, to take the affirmative steps listed in paragraphs (1) through (5) of this section.</t>
  </si>
  <si>
    <t>§200.322 Procurement of recovered materials.</t>
  </si>
  <si>
    <t>A non-Federal entity that is a state agency or agency of a political subdivision of a state and its contractors must comply with section 6002 of the Solid Waste Disposal Act, as amended by the Resource Conservation and Recovery Act. The requirements of Section 6002 include procuring only items designated in guidelines of the Environmental Protection Agency (EPA) at 40 CFR part 247 that contain the highest percentage of recovered materials practicable, consistent with maintaining a satisfactory level of competition, where the purchase price of the item exceeds $10,000 or the value of the quantity acquired during the preceding fiscal year exceeded $10,000; procuring solid waste management services in a manner that maximizes energy and resource recovery; and establishing an affirmative procurement program for procurement of recovered materials identified in the EPA guidelines.</t>
  </si>
  <si>
    <t>§200.323 Contract cost and price.</t>
  </si>
  <si>
    <t>(a) The non-Federal entity must perform a cost or price analysis in connection with every procurement action in excess of the Simplified Acquisition Threshold including contract modifications. The method and degree of analysis is dependent on the facts surrounding the particular procurement situation, but as a starting point, the non-Federal entity must make independent estimates before receiving bids or proposals.</t>
  </si>
  <si>
    <t>(b) The non-Federal entity must negotiate profit as a separate element of the price for each contract in which there is no price competition and in all cases where cost analysis is performed. To establish a fair and reasonable profit, consideration must be given to the complexity of the work to be performed, the risk borne by the contractor, the contractor's investment, the amount of subcontracting, the quality of its record of past performance, and industry profit rates in the surrounding geographical area for similar work.</t>
  </si>
  <si>
    <t>(c) Costs or prices based on estimated costs for contracts under the Federal award are allowable only to the extent that costs incurred or cost estimates included in negotiated prices would be allowable for the non-Federal entity under Subpart E—Cost Principles of this part. The non-Federal entity may reference its own cost principles that comply with the Federal cost principles.</t>
  </si>
  <si>
    <t>(d) The cost plus a percentage of cost and percentage of construction cost methods of contracting must not be used.</t>
  </si>
  <si>
    <t>§200.324 Federal awarding agency or pass-through entity review.</t>
  </si>
  <si>
    <t>(a) The non-Federal entity must make available, upon request of the Federal awarding agency or pass-through entity, technical specifications on proposed procurements where the Federal awarding agency or pass-through entity believes such review is needed to ensure that the item or service specified is the one being proposed for acquisition. This review generally will take place prior to the time the specification is incorporated into a solicitation document. However, if the non-Federal entity desires to have the review accomplished after a solicitation has been developed, the Federal awarding agency or pass-through entity may still review the specifications, with such review usually limited to the technical aspects of the proposed purchase.</t>
  </si>
  <si>
    <t>(b) The non-Federal entity must make available upon request, for the Federal awarding agency or pass-through entity pre-procurement review, procurement documents, such as requests for proposals or invitations for bids, or independent cost estimates, when:</t>
  </si>
  <si>
    <t>(1) The non-Federal entity's procurement procedures or operation fails to comply with the procurement standards in this part;</t>
  </si>
  <si>
    <t>(2) The procurement is expected to exceed the Simplified Acquisition Threshold and is to be awarded without competition or only one bid or offer is received in response to a solicitation;</t>
  </si>
  <si>
    <t>(3) The procurement, which is expected to exceed the Simplified Acquisition Threshold, specifies a “brand name” product;</t>
  </si>
  <si>
    <t>(4) The proposed contract is more than the Simplified Acquisition Threshold and is to be awarded to other than the apparent low bidder under a sealed bid procurement; or</t>
  </si>
  <si>
    <t>(5) A proposed contract modification changes the scope of a contract or increases the contract amount by more than the Simplified Acquisition Threshold.</t>
  </si>
  <si>
    <t>(c) The non-Federal entity is exempt from the pre-procurement review in paragraph (b) of this section if the Federal awarding agency or pass-through entity determines that its procurement systems comply with the standards of this part.</t>
  </si>
  <si>
    <t>(1) The non-Federal entity may request that its procurement system be reviewed by the Federal awarding agency or pass-through entity to determine whether its system meets these standards in order for its system to be certified. Generally, these reviews must occur where there is continuous high-dollar funding, and third party contracts are awarded on a regular basis;</t>
  </si>
  <si>
    <t>(2) The non-Federal entity may self-certify its procurement system. Such self-certification must not limit the Federal awarding agency's right to survey the system. Under a self-certification procedure, the Federal awarding agency may rely on written assurances from the non-Federal entity that it is complying with these standards. The non-Federal entity must cite specific policies, procedures, regulations, or standards as being in compliance with these requirements and have its system available for review.</t>
  </si>
  <si>
    <t>§200.325 Bonding requirements.</t>
  </si>
  <si>
    <t>For construction or facility improvement contracts or subcontracts exceeding the Simplified Acquisition Threshold, the Federal awarding agency or pass-through entity may accept the bonding policy and requirements of the non-Federal entity provided that the Federal awarding agency or pass-through entity has made a determination that the Federal interest is adequately protected. If such a determination has not been made, the minimum requirements must be as follows:</t>
  </si>
  <si>
    <t>(a) A bid guarantee from each bidder equivalent to five percent of the bid price. The “bid guarantee” must consist of a firm commitment such as a bid bond, certified check, or other negotiable instrument accompanying a bid as assurance that the bidder will, upon acceptance of the bid, execute such contractual documents as may be required within the time specified.</t>
  </si>
  <si>
    <t>(b) A performance bond on the part of the contractor for 100 percent of the contract price. A “performance bond” is one executed in connection with a contract to secure fulfillment of all the contractor's obligations under such contract.</t>
  </si>
  <si>
    <t>(c) A payment bond on the part of the contractor for 100 percent of the contract price. A “payment bond” is one executed in connection with a contract to assure payment as required by law of all persons supplying labor and material in the execution of the work provided for in the contract.</t>
  </si>
  <si>
    <t>§200.326 Contract provisions.</t>
  </si>
  <si>
    <t>The non-Federal entity's contracts must contain the applicable provisions described in Appendix II to Part 200—Contract Provisions for non-Federal Entity Contracts Under Federal Awards.</t>
  </si>
  <si>
    <t>Click here for Title 2 Part 200</t>
  </si>
  <si>
    <t>Super Circular - Procurement Standards 2 CFR Parts 200.317 - 200.326</t>
  </si>
  <si>
    <t>YES</t>
  </si>
  <si>
    <t>NO</t>
  </si>
  <si>
    <t>Invitation for Bid</t>
  </si>
  <si>
    <t>Request for Proposal</t>
  </si>
  <si>
    <t>Small Purchase Procedures</t>
  </si>
  <si>
    <t>$2 million and above</t>
  </si>
  <si>
    <t>two</t>
  </si>
  <si>
    <t>three</t>
  </si>
  <si>
    <t>$150,000 or above but below $500,000</t>
  </si>
  <si>
    <t>$500,000 or above but below $2 million</t>
  </si>
  <si>
    <t>values</t>
  </si>
  <si>
    <t>Between 1 month &amp; 1 year</t>
  </si>
  <si>
    <t>Annual/1 year contract</t>
  </si>
  <si>
    <t>Weekly contract</t>
  </si>
  <si>
    <t>Monthly contract</t>
  </si>
  <si>
    <t>Other</t>
  </si>
  <si>
    <t>duration</t>
  </si>
  <si>
    <t>select</t>
  </si>
  <si>
    <t>Cost Reimbursable</t>
  </si>
  <si>
    <t>contracts</t>
  </si>
  <si>
    <t>values4 for contracts above $150K</t>
  </si>
  <si>
    <t>solicitations2 (no small purchase)</t>
  </si>
  <si>
    <t>Fee for Service</t>
  </si>
  <si>
    <t>Direct Discount</t>
  </si>
  <si>
    <t>Hybrid/Net Off Invoice</t>
  </si>
  <si>
    <t>Rebate System</t>
  </si>
  <si>
    <t>passthrough</t>
  </si>
  <si>
    <t>value4</t>
  </si>
  <si>
    <t>Fixed Price</t>
  </si>
  <si>
    <t>Select for Review</t>
  </si>
  <si>
    <t>Base Year</t>
  </si>
  <si>
    <t>Contract Year (Select from Drop Down)</t>
  </si>
  <si>
    <t>contractyearselect</t>
  </si>
  <si>
    <t xml:space="preserve">Comments  </t>
  </si>
  <si>
    <t xml:space="preserve">Comments </t>
  </si>
  <si>
    <t>Quotes</t>
  </si>
  <si>
    <t>contracts5</t>
  </si>
  <si>
    <t>EVALUATION AND AWARD PROCESS FOR SMALL PURCHASE PROCEDURES</t>
  </si>
  <si>
    <t>Solicitation - Noncompetitive Proposals</t>
  </si>
  <si>
    <t>Section C: Evaluation and Contract Award</t>
  </si>
  <si>
    <t>Section D: Contract Performance Management Process</t>
  </si>
  <si>
    <t>Micro Purchase Procedures</t>
  </si>
  <si>
    <t>STATE AGENCY INSTRUCTIONS: Prior to answer the questions in this tab, obtain copies of SFA procurement solicitation documents, specifications, evaluation criteria and contract terms for each contract reviewed per the contract selection chart.</t>
  </si>
  <si>
    <t>Name of Processor</t>
  </si>
  <si>
    <t xml:space="preserve">Name of Food Service Management Company </t>
  </si>
  <si>
    <t>Did the SFA receive more than one response to its solicitation?</t>
  </si>
  <si>
    <t xml:space="preserve">                                                                              Review of General Procurement Practices</t>
  </si>
  <si>
    <t>Was a GPO/GBO/third party entity awarded this contract?</t>
  </si>
  <si>
    <t xml:space="preserve">Review this number of procurements/contracts </t>
  </si>
  <si>
    <t>All</t>
  </si>
  <si>
    <t>GPO/GBO/Third Party</t>
  </si>
  <si>
    <t>$3,500 or above but below $150,000</t>
  </si>
  <si>
    <t xml:space="preserve"> Did the SFA receive more than one response to its solicitation?</t>
  </si>
  <si>
    <t>Other (describe in comments)</t>
  </si>
  <si>
    <t xml:space="preserve">Weekly </t>
  </si>
  <si>
    <t xml:space="preserve">Monthly </t>
  </si>
  <si>
    <t>Small Purchase Procedures (Quotes from websites, emails, catalogues, phone, etc.)</t>
  </si>
  <si>
    <t xml:space="preserve">Were any amendments made to this contract after it was awarded? </t>
  </si>
  <si>
    <t>Renewal Year 1</t>
  </si>
  <si>
    <t>Renewal Year 2</t>
  </si>
  <si>
    <t>Renewal Year 3</t>
  </si>
  <si>
    <t>Renewal Year 4</t>
  </si>
  <si>
    <t>One Year</t>
  </si>
  <si>
    <t>Less than One Year</t>
  </si>
  <si>
    <t>More than One Year (Include Length of Contract Info in Comments Section)</t>
  </si>
  <si>
    <t>Contract Duration</t>
  </si>
  <si>
    <t>Below $3,500</t>
  </si>
  <si>
    <t xml:space="preserve">Contract Duration </t>
  </si>
  <si>
    <t>Finding</t>
  </si>
  <si>
    <t>Corrective Action</t>
  </si>
  <si>
    <t xml:space="preserve"> NO </t>
  </si>
  <si>
    <t>YES/NO?</t>
  </si>
  <si>
    <t>Were any amendments made to this contract after it was awarded?</t>
  </si>
  <si>
    <t>Other (provide information in Comments)</t>
  </si>
  <si>
    <r>
      <t>Sealed Bids &amp; Competitive Procurements/Formal (IFB &amp; RFP) (</t>
    </r>
    <r>
      <rPr>
        <b/>
        <i/>
        <sz val="16"/>
        <rFont val="Calibri"/>
        <family val="2"/>
        <scheme val="minor"/>
      </rPr>
      <t>Above $150,000 or most restrictive threshold</t>
    </r>
    <r>
      <rPr>
        <b/>
        <sz val="16"/>
        <rFont val="Calibri"/>
        <family val="2"/>
        <scheme val="minor"/>
      </rPr>
      <t>): Selected procurements in this section must not include FSMCs.   Select procurements from each of the following categories, if applicable:</t>
    </r>
  </si>
  <si>
    <r>
      <t>Food Service Management Company (FSMC) contracts (</t>
    </r>
    <r>
      <rPr>
        <b/>
        <i/>
        <sz val="16"/>
        <rFont val="Calibri"/>
        <family val="2"/>
        <scheme val="minor"/>
      </rPr>
      <t>Review all FSMC contracts)</t>
    </r>
  </si>
  <si>
    <t>Processing contracts</t>
  </si>
  <si>
    <t xml:space="preserve">Small Purchase Procedures/Informal Procurement Review Worksheet  </t>
  </si>
  <si>
    <t>Not Applicable</t>
  </si>
  <si>
    <t xml:space="preserve"> General Solicitation Process</t>
  </si>
  <si>
    <t>Name of Vendor</t>
  </si>
  <si>
    <t>Below $150,000 or the State's/LEA's small purchase threshold</t>
  </si>
  <si>
    <t>smallpurchases</t>
  </si>
  <si>
    <t>formalsmallpurchase1</t>
  </si>
  <si>
    <t>processingsolicittype</t>
  </si>
  <si>
    <t>Solicitation Type (IFB or RFP)</t>
  </si>
  <si>
    <t>Contract type (Fixed Price or Cost Reimbursable)</t>
  </si>
  <si>
    <t xml:space="preserve">Additional Comments:  </t>
  </si>
  <si>
    <t>§3016.36 Procurement.</t>
  </si>
  <si>
    <r>
      <t xml:space="preserve">(a) </t>
    </r>
    <r>
      <rPr>
        <i/>
        <sz val="12"/>
        <color theme="1"/>
        <rFont val="Arial"/>
        <family val="2"/>
      </rPr>
      <t>States.</t>
    </r>
    <r>
      <rPr>
        <sz val="12"/>
        <color theme="1"/>
        <rFont val="Arial"/>
        <family val="2"/>
      </rPr>
      <t xml:space="preserve"> When procuring property and services under a grant, a State will follow the same policies and procedures it uses for procurements from its non-Federal funds. The State will ensure that every purchase order or other contract includes any clauses required by Federal statutes and executive orders and their implementing regulations. Other grantees and subgrantees will follow paragraphs (b) through (i) in this section.</t>
    </r>
  </si>
  <si>
    <r>
      <t xml:space="preserve">(b) </t>
    </r>
    <r>
      <rPr>
        <i/>
        <sz val="12"/>
        <color theme="1"/>
        <rFont val="Arial"/>
        <family val="2"/>
      </rPr>
      <t>Procurement standards.</t>
    </r>
    <r>
      <rPr>
        <sz val="12"/>
        <color theme="1"/>
        <rFont val="Arial"/>
        <family val="2"/>
      </rPr>
      <t xml:space="preserve"> (1) Grantees and subgrantees will use their own procurement procedures which reflect applicable State and local laws and regulations, provided that the procurements conform to applicable Federal law and the standards identified in this section.</t>
    </r>
  </si>
  <si>
    <t>(2) Grantees and subgrantees will maintain a contract administration system which ensures that contractors perform in accordance with the terms, conditions, and specifications of their contracts or purchase orders.</t>
  </si>
  <si>
    <t>(3) Grantees and subgrantees will maintain a written code of standards of conduct governing the performance of their employees engaged in the award and administration of contracts. No employee, officer or agent of the grantee or subgrantee shall participate in selection, or in the award or administration of a contract supported by Federal funds if a conflict of interest, real or apparent, would be involved. Such a conflict would arise when:</t>
  </si>
  <si>
    <t>(i) The employee, officer or agent,</t>
  </si>
  <si>
    <t>(ii) Any member of his immediate family,</t>
  </si>
  <si>
    <t>(iii) His or her partner, or</t>
  </si>
  <si>
    <t>(iv) An organization which employs, or is about to employ, any of the above, has a financial or other interest in the firm selected for award. The grantee's or subgrantee's officers, employees or agents will neither solicit nor accept gratuities, favors or anything of monetary value from contractors, potential contractors, or parties to subagreements. Grantee and subgrantees may set minimum rules where the financial interest is not substantial or the gift is an unsolicited item of nominal intrinsic value. To the extent permitted by State or local law or regulations, such standards or conduct will provide for penalties, sanctions, or other disciplinary actions for violations of such standards by the grantee's and subgrantee's officers, employees, or agents, or by contractors or their agents. The awarding agency may in regulation provide additional prohibitions relative to real, apparent, or potential conflicts of interest.</t>
  </si>
  <si>
    <t>(4) Grantee and subgrantee procedures will provide for a review of proposed procurements to avoid purchase of unnecessary or duplicative items. Consideration should be given to consolidating or breaking out procurements to obtain a more economical purchase. Where appropriate, an analysis will be made of lease versus purchase alternatives, and any other appropriate analysis to determine the most economical approach.</t>
  </si>
  <si>
    <t>(5) To foster greater economy and efficiency, grantees and subgrantees are encouraged to enter into State and local intergovernmental agreements for procurement or use of common goods and services.</t>
  </si>
  <si>
    <t>(6) Grantees and subgrantees are encouraged to use Federal excess and surplus property in lieu of purchasing new equipment and property whenever such use is feasible and reduces project costs.</t>
  </si>
  <si>
    <t>(7) Grantees and subgrantees are encouraged to use value engineering clauses in contracts for construction projects of sufficient size to offer reasonable opportunities for cost reductions. Value engineering is a systematic and creative analysis of each contract item or task to ensure that its essential function is provided at the overall lower cost.</t>
  </si>
  <si>
    <t>(8) Grantees and subgrantees will make awards only to responsible contractors possessing the ability to perform successfully under the terms and conditions of a proposed procurement. Consideration will be given to such matters as contractor integrity, compliance with public policy, record of past performance, and financial and technical resources.</t>
  </si>
  <si>
    <t>(9) Grantees and subgrantees will maintain records sufficient to detail the significant history of a procurement. These records will include, but are not necessarily limited to the following: rationale for the method of procurement, selection of contract type, contractor selection or rejection, and the basis for the contract price.</t>
  </si>
  <si>
    <t>(10) Grantees and subgrantees will use time and material type contracts only—</t>
  </si>
  <si>
    <t>(i) After a determination that no other contract is suitable, and</t>
  </si>
  <si>
    <t>(ii) If the contract includes a ceiling price that the contractor exceeds at its own risk.</t>
  </si>
  <si>
    <t>(11) Grantees and subgrantees alone will be responsible, in accordance with good administrative practice and sound business judgment, for the settlement of all contractual and administrative issues arising out of procurements. These issues include, but are not limited to source evaluation, protests, disputes, and claims. These standards do not relieve the grantee or subgrantee of any contractual responsibilities under its contracts. Federal agencies will not substitute their judgment for that of the grantee or subgrantee unless the matter is primarily a Federal concern. Violations of law will be referred to the local, State, or Federal authority having proper jurisdiction.</t>
  </si>
  <si>
    <t>(12) Grantees and subgrantees will have protest procedures to handle and resolve disputes relating to their procurements and shall in all instances disclose information regarding the protest to the awarding agency. A protestor must exhaust all administrative remedies with the grantee and subgrantee before pursuing a protest with the Federal agency. Reviews of protests by the Federal agency will be limited to:</t>
  </si>
  <si>
    <t>(i) Violations of Federal law or regulations and the standards of this section (violations of State or local law will be under the jurisdiction of State or local authorities) and</t>
  </si>
  <si>
    <t>(ii) Violations of the grantee's or subgrantee's protest procedures for failure to review a complaint or protest. Protests received by the Federal agency other than those specified above will be referred to the grantee or subgrantee.</t>
  </si>
  <si>
    <r>
      <t xml:space="preserve">(c) </t>
    </r>
    <r>
      <rPr>
        <i/>
        <sz val="12"/>
        <color theme="1"/>
        <rFont val="Arial"/>
        <family val="2"/>
      </rPr>
      <t>Competition.</t>
    </r>
    <r>
      <rPr>
        <sz val="12"/>
        <color theme="1"/>
        <rFont val="Arial"/>
        <family val="2"/>
      </rPr>
      <t xml:space="preserve"> (1) All procurement transactions will be conducted in a manner providing full and open competition consistent with the standards of §3016.36. Some of the situations considered to be restrictive of competition include but are not limited to:</t>
    </r>
  </si>
  <si>
    <t>(i) Placing unreasonable requirements on firms in order for them to qualify to do business,</t>
  </si>
  <si>
    <t>(ii) Requiring unnecessary experience and excessive bonding,</t>
  </si>
  <si>
    <t>(iii) Noncompetitive pricing practices between firms or between affiliated companies,</t>
  </si>
  <si>
    <t>(iv) Noncompetitive awards to consultants that are on retainer contracts,</t>
  </si>
  <si>
    <t>(v) Organizational conflicts of interest,</t>
  </si>
  <si>
    <t>(vi) Specifying only a “brand name” product instead of allowing “an equal” product to be offered and describing the performance of other relevant requirements of the procurement, and</t>
  </si>
  <si>
    <t>(vii) Any arbitrary action in the procurement process.</t>
  </si>
  <si>
    <t>(2) Grantees and subgrantees will conduct procurements in a manner that prohibits the use of statutorily or administratively imposed in-State or local geographical preferences in the evaluation of bids or proposals, except in those cases where applicable Federal statutes expressly mandate or encourage geographic preference. Nothing in this section preempts State licensing laws. When contracting for architectural and engineering (A/E) services, geographic location may be a selection criteria provided its application leaves an appropriate number of qualified firms, given the nature and size of the project, to compete for the contract.</t>
  </si>
  <si>
    <t>(3) Grantees will have written selection procedures for procurement transactions. These procedures will ensure that all solicitations:</t>
  </si>
  <si>
    <t>(i) Incorporate a clear and accurate description of the technical requirements for the material, product, or service to be procured. Such description shall not, in competitive procurements, contain features which unduly restrict competition. The description may include a statement of the qualitative nature of the material, product or service to be procured, and when necessary, shall set forth those minimum essential characteristics and standards to which it must conform if it is to satisfy its intended use. Detailed product specifications should be avoided if at all possible. When it is impractical or uneconomical to make a clear and accurate description of the technical requirements, a “brand name or equal” description may be used as a means to define the performance or other salient requirements of a procurement. The specific features of the named brand which must be met by offerors shall be clearly stated; and</t>
  </si>
  <si>
    <t>(ii) Identify all requirements which the offerors must fulfill and all other factors to be used in evaluating bids or proposals.</t>
  </si>
  <si>
    <t>(4) Grantees and subgrantees will ensure that all prequalified lists of persons, firms, or products which are used in acquiring goods and services are current and include enough qualified sources to ensure maximum open and free competition. Also, grantees and subgrantees will not preclude potential bidders from qualifying during the solicitation period.</t>
  </si>
  <si>
    <r>
      <t xml:space="preserve">(d) </t>
    </r>
    <r>
      <rPr>
        <i/>
        <sz val="12"/>
        <color theme="1"/>
        <rFont val="Arial"/>
        <family val="2"/>
      </rPr>
      <t>Methods of procurement to be followed.</t>
    </r>
    <r>
      <rPr>
        <sz val="12"/>
        <color theme="1"/>
        <rFont val="Arial"/>
        <family val="2"/>
      </rPr>
      <t xml:space="preserve"> (1) Procurement by </t>
    </r>
    <r>
      <rPr>
        <i/>
        <sz val="12"/>
        <color theme="1"/>
        <rFont val="Arial"/>
        <family val="2"/>
      </rPr>
      <t>small purchase procedures.</t>
    </r>
    <r>
      <rPr>
        <sz val="12"/>
        <color theme="1"/>
        <rFont val="Arial"/>
        <family val="2"/>
      </rPr>
      <t xml:space="preserve"> Small purchase procedures are those relatively simple and informal procurement methods for securing services, supplies, or other property that do not cost more than the simplified acquisition threshold fixed at 41 U.S.C. 403(11) (currently set at $100,000). If small purchase procedures are used, price or rate quotations shall be obtained from an adequate number of qualified sources.</t>
    </r>
  </si>
  <si>
    <r>
      <t xml:space="preserve">(2) Procurement by </t>
    </r>
    <r>
      <rPr>
        <i/>
        <sz val="12"/>
        <color theme="1"/>
        <rFont val="Arial"/>
        <family val="2"/>
      </rPr>
      <t>sealed bids</t>
    </r>
    <r>
      <rPr>
        <sz val="12"/>
        <color theme="1"/>
        <rFont val="Arial"/>
        <family val="2"/>
      </rPr>
      <t xml:space="preserve"> (formal advertising). Bids are publicly solicited and a firm-fixed-price contract (lump sum or unit price) is awarded to the responsible bidder whose bid, conforming with all the material terms and conditions of the invitation for bids, is the lowest in price. The sealed bid method is the preferred method for procuring construction, if the conditions in §3016.36(d)(2)(i) apply.</t>
    </r>
  </si>
  <si>
    <t>(i) In order for sealed bidding to be feasible, the following conditions should be present:</t>
  </si>
  <si>
    <t>(A) A complete, adequate, and realistic specification or purchase description is available;</t>
  </si>
  <si>
    <t>(B) Two or more responsible bidders are willing and able to compete effectively and for the business; and</t>
  </si>
  <si>
    <t>(C) The procurement lends itself to a firm fixed price contract and the selection of the successful bidder can be made principally on the basis of price.</t>
  </si>
  <si>
    <t>(ii) If sealed bids are used, the following requirements apply:</t>
  </si>
  <si>
    <t>(A) The invitation for bids will be publicly advertised and bids shall be solicited from an adequate number of known suppliers, providing them sufficient time prior to the date set for opening the bids;</t>
  </si>
  <si>
    <t>(B) The invitation for bids, which will include any specifications and pertinent attachments, shall define the items or services in order for the bidder to properly respond;</t>
  </si>
  <si>
    <t>(C) All bids will be publicly opened at the time and place prescribed in the invitation for bids;</t>
  </si>
  <si>
    <t>(D) A firm fixed-price contract award will be made in writing to the lowest responsive and responsible bidder. Where specified in bidding documents, factors such as discounts, transportation cost, and life cycle costs shall be considered in determining which bid is lowest. Payment discounts will only be used to determine the low bid when prior experience indicates that such discounts are usually taken advantage of; and</t>
  </si>
  <si>
    <t>(E) Any or all bids may be rejected if there is a sound documented reason.</t>
  </si>
  <si>
    <r>
      <t xml:space="preserve">(3) Procurement by </t>
    </r>
    <r>
      <rPr>
        <i/>
        <sz val="12"/>
        <color theme="1"/>
        <rFont val="Arial"/>
        <family val="2"/>
      </rPr>
      <t>competitive proposals.</t>
    </r>
    <r>
      <rPr>
        <sz val="12"/>
        <color theme="1"/>
        <rFont val="Arial"/>
        <family val="2"/>
      </rPr>
      <t xml:space="preserve"> The technique of competitive proposals is normally conducted with more than one source submitting an offer, and either a fixed-price or cost-reimbursement type contract is awarded. It is generally used when conditions are not appropriate for the use of sealed bids. If this method is used, the following requirements apply:</t>
    </r>
  </si>
  <si>
    <t>(i) Requests for proposals will be publicized and identify all evaluation factors and their relative importance. Any response to publicized requests for proposals shall be honored to the maximum extent practical;</t>
  </si>
  <si>
    <t>(ii) Proposals will be solicited from an adequate number of qualified sources;</t>
  </si>
  <si>
    <t>(iii) Grantees and subgrantees will have a method for conducting technical evaluations of the proposals received and for selecting awardees;</t>
  </si>
  <si>
    <t>(iv) Awards will be made to the responsible firm whose proposal is most advantageous to the program, with price and other factors considered; and</t>
  </si>
  <si>
    <t>(v) Grantees and subgrantees may use competitive proposal procedures for qualifications-based procurement of architectural/engineering (A/E) professional services whereby competitors' qualifications are evaluated and the most qualified competitor is selected, subject to negotiation of fair and reasonable compensation. The method, where price is not used as a selection factor, can only be used in procurement of A/E professional services. It cannot be used to purchase other types of services though A/E firms are a potential source to perform the proposed effort.</t>
  </si>
  <si>
    <r>
      <t xml:space="preserve">(4) Procurement by </t>
    </r>
    <r>
      <rPr>
        <i/>
        <sz val="12"/>
        <color theme="1"/>
        <rFont val="Arial"/>
        <family val="2"/>
      </rPr>
      <t>noncompetitive proposals</t>
    </r>
    <r>
      <rPr>
        <sz val="12"/>
        <color theme="1"/>
        <rFont val="Arial"/>
        <family val="2"/>
      </rPr>
      <t xml:space="preserve"> is procurement through solicitation of a proposal from only one source, or after solicitation of a number of sources, competition is determined inadequate.</t>
    </r>
  </si>
  <si>
    <t>(i) Procurement by noncompetitive proposals may be used only when the award of a contract is infeasible under small purchase procedures, sealed bids or competitive proposals and one of the following circumstances applies:</t>
  </si>
  <si>
    <t>(A) The item is available only from a single source;</t>
  </si>
  <si>
    <t>(B) The public exigency or emergency for the requirement will not permit a delay resulting from competitive solicitation;</t>
  </si>
  <si>
    <t>(C) The awarding agency authorizes noncompetitive proposals; or</t>
  </si>
  <si>
    <t>(D) After solicitation of a number of sources, competition is determined inadequate.</t>
  </si>
  <si>
    <r>
      <t xml:space="preserve">(ii) Cost analysis, </t>
    </r>
    <r>
      <rPr>
        <i/>
        <sz val="12"/>
        <color theme="1"/>
        <rFont val="Arial"/>
        <family val="2"/>
      </rPr>
      <t>i.e.</t>
    </r>
    <r>
      <rPr>
        <sz val="12"/>
        <color theme="1"/>
        <rFont val="Arial"/>
        <family val="2"/>
      </rPr>
      <t>, verifying the proposed cost data, the projections of the data, and the evaluation of the specific elements of costs and profits, is required.</t>
    </r>
  </si>
  <si>
    <t>(iii) Grantees and subgrantees may be required to submit the proposed procurement to the awarding agency for pre-award review in accordance with paragraph (g) of this section.</t>
  </si>
  <si>
    <r>
      <t xml:space="preserve">(e) </t>
    </r>
    <r>
      <rPr>
        <i/>
        <sz val="12"/>
        <color theme="1"/>
        <rFont val="Arial"/>
        <family val="2"/>
      </rPr>
      <t>Contracting with small and minority firms, women's business enterprise and labor surplus area firms.</t>
    </r>
    <r>
      <rPr>
        <sz val="12"/>
        <color theme="1"/>
        <rFont val="Arial"/>
        <family val="2"/>
      </rPr>
      <t xml:space="preserve"> (1) The grantee and subgrantee will take all necessary affirmative steps to assure that minority firms, women's business enterprises, and labor surplus area firms are used when possible.</t>
    </r>
  </si>
  <si>
    <t>(2) Affirmative steps shall include:</t>
  </si>
  <si>
    <t>(i) Placing qualified small and minority businesses and women's business enterprises on solicitation lists;</t>
  </si>
  <si>
    <t>(ii) Assuring that small and minority businesses, and women's business enterprises are solicited whenever they are potential sources;</t>
  </si>
  <si>
    <t>(iii) Dividing total requirements, when economically feasible, into smaller tasks or quantities to permit maximum participation by small and minority business, and women's business enterprises;</t>
  </si>
  <si>
    <t>(iv) Establishing delivery schedules, where the requirement permits, which encourage participation by small and minority business, and women's business enterprises;</t>
  </si>
  <si>
    <t>(v) Using the services and assistance of the Small Business Administration, and the Minority Business Development Agency of the Department of Commerce; and</t>
  </si>
  <si>
    <t>(vi) Requiring the prime contractor, if subcontracts are to be let, to take the affirmative steps listed in paragraphs (e)(2) (i) through (v) of this section.</t>
  </si>
  <si>
    <r>
      <t xml:space="preserve">(f) </t>
    </r>
    <r>
      <rPr>
        <i/>
        <sz val="12"/>
        <color theme="1"/>
        <rFont val="Arial"/>
        <family val="2"/>
      </rPr>
      <t>Contract cost and price.</t>
    </r>
    <r>
      <rPr>
        <sz val="12"/>
        <color theme="1"/>
        <rFont val="Arial"/>
        <family val="2"/>
      </rPr>
      <t xml:space="preserve"> (1) Grantees and subgrantees must perform a cost or price analysis in connection with every procurement action including contract modifications. The method and degree of analysis is dependent on the facts surrounding the particular procurement situation, but as a starting point, grantees must make independent estimates before receiving bids or proposals. A cost analysis must be performed when the offeror is required to submit the elements of his estimated cost, e.g., under professional, consulting, and architectural engineering services contracts. A cost analysis will be necessary when adequate price competition is lacking, and for sole source procurements, including contract modifications or change orders, unless price reasonableness can be established on the basis of a catalog or market price of a commercial product sold in substantial quantities to the general public or based on prices set by law or regulation. A price analysis will be used in all other instances to determine the reasonableness of the proposed contract price.</t>
    </r>
  </si>
  <si>
    <t>(2) Grantees and subgrantees will negotiate profit as a separate element of the price for each contract in which there is no price competition and in all cases where cost analysis is performed. To establish a fair and reasonable profit, consideration will be given to the complexity of the work to be performed, the risk borne by the contractor, the contractor's investment, the amount of subcontracting, the quality of its record of past performance, and industry profit rates in the surrounding geographical area for similar work.</t>
  </si>
  <si>
    <t>(3) Costs or prices based on estimated costs for contracts under grants will be allowable only to the extent that costs incurred or cost estimates included in negotiated prices are consistent with Federal cost principles (see §3016.22). Grantees may reference their own cost principles that comply with the applicable Federal cost principles.</t>
  </si>
  <si>
    <t>(4) The cost plus a percentage of cost and percentage of construction cost methods of contracting shall not be used.</t>
  </si>
  <si>
    <r>
      <t xml:space="preserve">(g) </t>
    </r>
    <r>
      <rPr>
        <i/>
        <sz val="12"/>
        <color theme="1"/>
        <rFont val="Arial"/>
        <family val="2"/>
      </rPr>
      <t>Awarding agency review.</t>
    </r>
    <r>
      <rPr>
        <sz val="12"/>
        <color theme="1"/>
        <rFont val="Arial"/>
        <family val="2"/>
      </rPr>
      <t xml:space="preserve"> (1) Grantees and subgrantees must make available, upon request of the awarding agency, technical specifications on proposed procurements where the awarding agency believes such review is needed to ensure that the item and/or service specified is the one being proposed for purchase. This review generally will take place prior to the time the specification is incorporated into a solicitation document. However, if the grantee or subgrantee desires to have the review accomplished after a solicitation has been developed, the awarding agency may still review the specifications, with such review usually limited to the technical aspects of the proposed purchase.</t>
    </r>
  </si>
  <si>
    <t>(2) Grantees and subgrantees must on request make available for awarding agency pre-award review procurement documents, such as requests for proposals or invitations for bids, independent cost estimates, etc. when:</t>
  </si>
  <si>
    <t>(i) A grantee's or subgrantee's procurement procedures or operation fails to comply with the procurement standards in this section; or</t>
  </si>
  <si>
    <t>(ii) The procurement is expected to exceed the simplified acquisition threshold and is to be awarded without competition or only one bid or offer is received in response to a solicitation; or</t>
  </si>
  <si>
    <t>(iii) The procurement, which is expected to exceed the simplified acquisition threshold, specifies a “brand name” product; or</t>
  </si>
  <si>
    <t>(iv) The proposed award is more than the simplified acquisition threshold and is to be awarded to other than the apparent low bidder under a sealed bid procurement; or</t>
  </si>
  <si>
    <t>(v) A proposed contract modification changes the scope of a contract or increases the contract amount by more than the simplified acquisition threshold.</t>
  </si>
  <si>
    <t>(3) A grantee or subgrantee will be exempt from the pre-award review in paragraph (g)(2) of this section if the awarding agency determines that its procurement systems comply with the standards of this section.</t>
  </si>
  <si>
    <t>(i) A grantee or subgrantee may request that its procurement system be reviewed by the awarding agency to determine whether its system meets these standards in order for its system to be certified. Generally, these reviews shall occur where there is a continuous high-dollar funding, and third-party contracts are awarded on a regular basis.</t>
  </si>
  <si>
    <t>(ii) A grantee or subgrantee may self-certify its procurement system. Such self-certification shall not limit the awarding agency's right to survey the system. Under a self-certification procedure, awarding agencies may wish to rely on written assurances from the grantee or subgrantee that it is complying with these standards. A grantee or subgrantee will cite specific procedures, regulations, standards, etc., as being in compliance with these requirements and have its system available for review.</t>
  </si>
  <si>
    <r>
      <t xml:space="preserve">(h) </t>
    </r>
    <r>
      <rPr>
        <i/>
        <sz val="12"/>
        <color theme="1"/>
        <rFont val="Arial"/>
        <family val="2"/>
      </rPr>
      <t>Bonding requirements.</t>
    </r>
    <r>
      <rPr>
        <sz val="12"/>
        <color theme="1"/>
        <rFont val="Arial"/>
        <family val="2"/>
      </rPr>
      <t xml:space="preserve"> For construction or facility improvement contracts or subcontracts exceeding the simplified acquisition threshold, the awarding agency may accept the bonding policy and requirements of the grantee or subgrantee provided the awarding agency has made a determination that the awarding agency's interest is adequately protected. If such a determination has not been made, the minimum requirements shall be as follows:</t>
    </r>
  </si>
  <si>
    <r>
      <t xml:space="preserve">(1) </t>
    </r>
    <r>
      <rPr>
        <i/>
        <sz val="12"/>
        <color theme="1"/>
        <rFont val="Arial"/>
        <family val="2"/>
      </rPr>
      <t>A bid guarantee from each bidder equivalent to five percent of the bid price.</t>
    </r>
    <r>
      <rPr>
        <sz val="12"/>
        <color theme="1"/>
        <rFont val="Arial"/>
        <family val="2"/>
      </rPr>
      <t xml:space="preserve"> The “bid guarantee” shall consist of a firm commitment such as a bid bond, certified check, or other negotiable instrument accompanying a bid as assurance that the bidder will, upon acceptance of his bid, execute such contractual documents as may be required within the time specified.</t>
    </r>
  </si>
  <si>
    <r>
      <t xml:space="preserve">(2) </t>
    </r>
    <r>
      <rPr>
        <i/>
        <sz val="12"/>
        <color theme="1"/>
        <rFont val="Arial"/>
        <family val="2"/>
      </rPr>
      <t>A performance bond on the part of the contractor for 100 percent of the contract price.</t>
    </r>
    <r>
      <rPr>
        <sz val="12"/>
        <color theme="1"/>
        <rFont val="Arial"/>
        <family val="2"/>
      </rPr>
      <t xml:space="preserve"> A “performance bond” is one executed in connection with a contract to secure fulfillment of all the contractor's obligations under such contract.</t>
    </r>
  </si>
  <si>
    <r>
      <t xml:space="preserve">(3) </t>
    </r>
    <r>
      <rPr>
        <i/>
        <sz val="12"/>
        <color theme="1"/>
        <rFont val="Arial"/>
        <family val="2"/>
      </rPr>
      <t>A payment bond on the part of the contractor for 100 percent of the contract price.</t>
    </r>
    <r>
      <rPr>
        <sz val="12"/>
        <color theme="1"/>
        <rFont val="Arial"/>
        <family val="2"/>
      </rPr>
      <t xml:space="preserve"> A “payment bond” is one executed in connection with a contract to assure payment as required by law of all persons supplying labor and material in the execution of the work provided for in the contract.</t>
    </r>
  </si>
  <si>
    <r>
      <t xml:space="preserve">(i) </t>
    </r>
    <r>
      <rPr>
        <i/>
        <sz val="12"/>
        <color theme="1"/>
        <rFont val="Arial"/>
        <family val="2"/>
      </rPr>
      <t>Contract provisions.</t>
    </r>
    <r>
      <rPr>
        <sz val="12"/>
        <color theme="1"/>
        <rFont val="Arial"/>
        <family val="2"/>
      </rPr>
      <t xml:space="preserve"> A grantee's and subgrantee's contracts must contain provisions in paragraph (i) of this section. Federal agencies are permitted to require changes, remedies, changed conditions, access and records retention, suspension of work, and other clauses approved by the Office of Federal Procurement Policy.</t>
    </r>
  </si>
  <si>
    <t>(1) Administrative, contractual, or legal remedies in instances where contractors violate or breach contract terms, and provide for such sanctions and penalties as may be appropriate. (Contracts more than the simplified acquisition threshold)</t>
  </si>
  <si>
    <t>(2) Termination for cause and for convenience by the grantee or subgrantee including the manner by which it will be effected and the basis for settlement. (All contracts in excess of $10,000)</t>
  </si>
  <si>
    <t>(3) Compliance with Executive Order 11246 of September 24, 1965, entitled “Equal Employment Opportunity,” as amended by Executive Order 11375 of October 13, 1967, and as supplemented in Department of Labor regulations (41 CFR chapter 60). (All construction contracts awarded in excess of $10,000 by grantees and their contractors or subgrantees)</t>
  </si>
  <si>
    <t>(4) Compliance with the Copeland “Anti-Kickback” Act (18 U.S.C. 874) as supplemented in Department of Labor regulations (29 CFR Part 3). (All contracts and subgrants for construction or repair)</t>
  </si>
  <si>
    <t>(5) Compliance with the Davis-Bacon Act (40 U.S.C. 276a to 276a-7) as supplemented by Department of Labor regulations (29 CFR Part 5). (Construction contracts in excess of $2000 awarded by grantees and subgrantees when required by Federal grant program legislation)</t>
  </si>
  <si>
    <t>(6) Compliance with Sections 103 and 107 of the Contract Work Hours and Safety Standards Act (40 U.S.C. 327-330) as supplemented by Department of Labor regulations (29 CFR Part 5). (Construction contracts awarded by grantees and subgrantees in excess of $2000, and in excess of $2500 for other contracts which involve the employment of mechanics or laborers)</t>
  </si>
  <si>
    <t>(7) Notice of awarding agency requirements and regulations pertaining to reporting.</t>
  </si>
  <si>
    <t>(8) Notice of awarding agency requirements and regulations pertaining to patent rights with respect to any discovery or invention which arises or is developed in the course of or under such contract.</t>
  </si>
  <si>
    <t>(9) Awarding agency requirements and regulations pertaining to copyrights and rights in data.</t>
  </si>
  <si>
    <t>(10) Access by the grantee, the subgrantee, the Federal grantor agency, the Comptroller General of the United States, or any of their duly authorized representatives to any books, documents, papers, and records of the contractor which are directly pertinent to that specific contract for the purpose of making audit, examination, excerpts, and transcriptions.</t>
  </si>
  <si>
    <t>(11) Retention of all required records for three years after grantees or subgrantees make final payments and all other pending matters are closed.</t>
  </si>
  <si>
    <t>(12) Compliance with all applicable standards, orders, or requirements issued under section 306 of the Clean Air Act (42 U.S.C. 1857(h)), section 508 of the Clean Water Act (33 U.S.C. 1368), Executive Order 11738, and Environmental Protection Agency regulations (40 CFR part 15). (Contracts, subcontracts, and subgrants of amounts in excess of $100,000)</t>
  </si>
  <si>
    <t>(13) Mandatory standards and policies relating to energy efficiency which are contained in the state energy conservation plan issued in compliance with the Energy Policy and Conservation Act (Pub. L. 94-163, 89 Stat. 871).</t>
  </si>
  <si>
    <t>§3016.60 Special procurement provisions.</t>
  </si>
  <si>
    <t>(a) Notwithstanding §§3016.36(a) and 3016.37(a), States conducting procurements under grants or subgrants under the USDA entitlement programs specified in §3016.4(b) may elect to follow either the State laws, policies, and procedures as authorized by §§3016.36(a) and 3016.37(a), or the procurement standards for other governmental grantees and all governmental subgrantees in accordance with §3016.36(b) through (i). Regardless of the option selected, States shall ensure that paragraphs (b) and (c) of this section are followed</t>
  </si>
  <si>
    <t>(b) When conducting a procurement under the USDA entitlement programs specified in §3016.4(b) of this part, a grantee or subgrantee may enter into a contract with a party that has provided specification information to the grantee or subgrantee for the grantee's or subgrantee's use in developing contract specifications for conducting such a procurement. In order to ensure objective contractor performance and eliminate unfair competitive advantage, however, a person that develops or drafts specifications, requirements, statements of work, invitations for bids, requests for proposals, contract terms and conditions or other documents for use by a grantee or subgrantee in conducting a procurement under the USDA entitlement programs specified in §3016.4(b) shall be excluded from competing for such procurements. Such persons are ineligible for contract awards resulting from such procurements regardless of the procurement method used. However, prospective contractors may provide grantees or subgrantees with specification information related to a procurement and still compete for the procurement if the grantee or subgrantee, and not the prospective contractor, develops or drafts the specifications, requirements, statements of work, invitations for bid, and/or requests for proposals used to conduct the procurement.</t>
  </si>
  <si>
    <t>(c) Procurements under USDA entitlement programs specified in §3016.4(b) shall be conducted in a manner that prohibits the use of statutorily or administratively imposed in-State or local geographic preferences except as provided for in §3016.36(c)(2).</t>
  </si>
  <si>
    <t>§3019.48   Contract provisions.</t>
  </si>
  <si>
    <t>The recipient shall include, in addition to provisions to define a sound and complete agreement, the following provisions in all contracts. The following provisions shall also be applied to subcontracts.</t>
  </si>
  <si>
    <t>(a) Contracts in excess of the small purchase threshold shall contain contractual provisions or conditions that allow for administrative, contractual, or legal remedies in instances in which a contractor violates or breaches the contract terms, and provide for such remedial actions as may be appropriate.</t>
  </si>
  <si>
    <t>(b) All contracts in excess of the small purchase threshold shall contain suitable provisions for termination by the recipient, including the manner by which termination shall be effected and the basis for settlement. In addition, such contracts shall describe conditions under which the contract may be terminated for default as well as conditions where the contract may be terminated because of circumstances beyond the control of the contractor.</t>
  </si>
  <si>
    <t>(c) Except as otherwise required by statute, an award that requires the contracting (or subcontracting) for construction or facility improvements shall provide for the recipient to follow its own requirements relating to bid guarantees, performance bonds, and payment bonds unless the construction contract or subcontract exceeds $100,00. For those contracts or subcontracts exceeding $100,000, the Federal awarding agency may accept the bonding policy and requirements of the recipient, provided the Federal awarding agency has made a determination that the Federal Government's interest is adequately protected. If such a determination has not been made, the minimum requirements shall be as follows.</t>
  </si>
  <si>
    <t>(1) A bid guarantee from each bidder equivalent to five percent of the bid price. The “bid guarantee” shall consist of a firm commitment such as a bid bond, certified check, or other negotiable instrument accompanying a bid as assurance that the bidder shall, upon acceptance of his bid, execute such contractual documents as may be required within the time specified.</t>
  </si>
  <si>
    <t>(2) A performance bond on the part of the contractor for 100 percent of the contract price. A “performance bond” is one executed in connection with a contract to secure fulfillment of all the contractor's obligations under such contract.</t>
  </si>
  <si>
    <t>(3) A payment bond on the part of the contractor for 100 percent of the contract price. A “payment bond” is one executed in connection with a contract to assure payment as required by statute of all persons supplying labor and material in the execution of the work provided for in the contract.</t>
  </si>
  <si>
    <t>(4) Where bonds are required in the situations described herein, the bonds shall be obtained from companies holding certificates of authority as acceptable sureties pursuant to 31 CFR part 223, “Surety Companies Doing Business with the United States.”</t>
  </si>
  <si>
    <t>(d) All negotiated contracts (except those for less than the small purchase threshold) awarded by recipients shall include a provision to the effect that the recipient, the Federal awarding agency, the Comptroller General of the United States, or any of their duly authorized representatives, shall have access to any books, documents, papers and records of the contractor which are directly pertinent to a specific program for the purpose of making audits, examinations, excerpts and transcriptions.</t>
  </si>
  <si>
    <t>(e) All contracts, including small purchases, awarded by recipients and their contractors shall contain the procurement provisions of Appendix A to this part, as applicable.</t>
  </si>
  <si>
    <t>Appendix A to Part 3019—Contract Provisions</t>
  </si>
  <si>
    <t>All contracts, awarded by a recipient including small purchases, shall contain the following provisions as applicable:</t>
  </si>
  <si>
    <r>
      <t xml:space="preserve">1. </t>
    </r>
    <r>
      <rPr>
        <i/>
        <sz val="11"/>
        <color theme="1"/>
        <rFont val="Arial"/>
        <family val="2"/>
      </rPr>
      <t>Equal Employment Opportunity</t>
    </r>
    <r>
      <rPr>
        <sz val="11"/>
        <color theme="1"/>
        <rFont val="Arial"/>
        <family val="2"/>
      </rPr>
      <t>—All contracts shall contain a provision requiring compliance with E.O. 11246, “Equal Employment Opportunity,” as amended by E.O. 11375, “Amending Executive Order 11246 Relating to Equal Employment Opportunity,” and as supplemented by regulations at 41 CFR part 60, “Office of Federal Contract Compliance Programs, Equal Employment Opportunity, Department of Labor.”</t>
    </r>
  </si>
  <si>
    <r>
      <t xml:space="preserve">2. </t>
    </r>
    <r>
      <rPr>
        <i/>
        <sz val="11"/>
        <color theme="1"/>
        <rFont val="Arial"/>
        <family val="2"/>
      </rPr>
      <t>Copeland “Anti-Kickback” Act (18 U.S.C. 874 and 40 U.S.C. 276c)</t>
    </r>
    <r>
      <rPr>
        <sz val="11"/>
        <color theme="1"/>
        <rFont val="Arial"/>
        <family val="2"/>
      </rPr>
      <t>—All contracts and subgrants in excess of $2000 for construction or repair awarded by recipients and subrecipients shall include a provision for compliance with the Copeland “Anti-Kickback” Act (18 U.S.C. 874), as supplemented by Department of Labor regulations (29 CFR part 3, “Contractors and Subcontractors on Public Building or Public Work Financed in Whole or in Part by Loans or Grants from the United States”). The Act provides that each contractor or subrecipient shall be prohibited from inducing, by any means, any person employed in the construction, completion, or repair of public work, to give up any part of the compensation to which he is otherwise entitled. The recipient shall report all suspected or reported violations to the Federal awarding agency.</t>
    </r>
  </si>
  <si>
    <r>
      <t xml:space="preserve">3. </t>
    </r>
    <r>
      <rPr>
        <i/>
        <sz val="11"/>
        <color theme="1"/>
        <rFont val="Arial"/>
        <family val="2"/>
      </rPr>
      <t>Davis-Bacon Act, as amended (40 U.S.C. 276a to a-7)</t>
    </r>
    <r>
      <rPr>
        <sz val="11"/>
        <color theme="1"/>
        <rFont val="Arial"/>
        <family val="2"/>
      </rPr>
      <t>—When required by Federal program legislation, all construction contracts awarded by the recipients and subrecipients of more than $2000 shall include a provision for compliance with the Davis-Bacon Act (40 U.S.C. 276a to a-7) and as supplemented by Department of Labor regulations (29 CFR part 5, “Labor Standards Provisions Applicable to Contracts Governing Federally Financed and Assisted Construction”). Under this Act, contractors shall be required to pay wages to laborers and mechanics at a rate not less than the minimum wages specified in a wage determination made by the Secretary of Labor. In addition, contractors shall be required to pay wages not less than once a week. The recipient shall place a copy of the current prevailing wage determination issued by the Department of Labor in each solicitation and the award of a contract shall be conditioned upon the acceptance of the wage determination. The recipient shall report all suspected or reported violations to the Federal awarding agency.</t>
    </r>
  </si>
  <si>
    <r>
      <t xml:space="preserve">4. </t>
    </r>
    <r>
      <rPr>
        <i/>
        <sz val="11"/>
        <color theme="1"/>
        <rFont val="Arial"/>
        <family val="2"/>
      </rPr>
      <t>Contract Work Hours and Safety Standards Act (40 U.S.C. 327-333)</t>
    </r>
    <r>
      <rPr>
        <sz val="11"/>
        <color theme="1"/>
        <rFont val="Arial"/>
        <family val="2"/>
      </rPr>
      <t>—Where applicable, all contracts awarded by recipients in excess of $2000 for construction contracts and in excess of $2500 for other contracts that involve the employment of mechanics or laborers shall include a provision for compliance with Sections 102 and 107 of the Contract Work Hours and Safety Standards Act (40 U.S.C. 327-333), as supplemented by Department of Labor regulations (29 CFR part 5). Under Section 102 of the Act, each contractor shall be required to compute the wages of every mechanic and laborer on the basis of a standard work week of 40 hours. Work in excess of the standard work week is permissible provided that the worker is compensated at a rate of not less than 1</t>
    </r>
    <r>
      <rPr>
        <vertAlign val="superscript"/>
        <sz val="7.7"/>
        <color theme="1"/>
        <rFont val="Arial"/>
        <family val="2"/>
      </rPr>
      <t>1</t>
    </r>
    <r>
      <rPr>
        <sz val="11"/>
        <color theme="1"/>
        <rFont val="Arial"/>
        <family val="2"/>
      </rPr>
      <t>⁄</t>
    </r>
    <r>
      <rPr>
        <vertAlign val="subscript"/>
        <sz val="7.7"/>
        <color theme="1"/>
        <rFont val="Arial"/>
        <family val="2"/>
      </rPr>
      <t>2</t>
    </r>
    <r>
      <rPr>
        <sz val="11"/>
        <color theme="1"/>
        <rFont val="Arial"/>
        <family val="2"/>
      </rPr>
      <t xml:space="preserve"> times the basic rate of pay for all hours worked in excess of 40 hours in the work week. Section 107 of the Act is applicable to construction work and provides that no laborer or mechanic shall be required to work in surroundings or under working conditions which are unsanitary, hazardous or dangerous. These requirements do not apply to the purchases of supplies or materials or articles ordinarily available on the open market, or contracts for transportation or transmission of intelligence.</t>
    </r>
  </si>
  <si>
    <r>
      <t xml:space="preserve">5. </t>
    </r>
    <r>
      <rPr>
        <i/>
        <sz val="11"/>
        <color theme="1"/>
        <rFont val="Arial"/>
        <family val="2"/>
      </rPr>
      <t>Rights to Inventions Made Under a Contract or Agreement</t>
    </r>
    <r>
      <rPr>
        <sz val="11"/>
        <color theme="1"/>
        <rFont val="Arial"/>
        <family val="2"/>
      </rPr>
      <t>—Contracts or agreements for the performance of experimental, developmental, or research work shall provide for the rights of the Federal Government and the recipient in any resulting invention in accordance with 37 CFR part 401, “Rights to Inventions Made by Nonprofit Organizations and Small Business Firms Under Government Grants, Contracts and Cooperative Agreements,” and any implementing regulations issued by the awarding agency.</t>
    </r>
  </si>
  <si>
    <r>
      <t xml:space="preserve">6. </t>
    </r>
    <r>
      <rPr>
        <i/>
        <sz val="11"/>
        <color theme="1"/>
        <rFont val="Arial"/>
        <family val="2"/>
      </rPr>
      <t>Clean Air Act (42 U.S.C. 7401 et. seq.) and the Federal Water Pollution Control Act (33 U.S.C. 1251 et seq.), as amended</t>
    </r>
    <r>
      <rPr>
        <sz val="11"/>
        <color theme="1"/>
        <rFont val="Arial"/>
        <family val="2"/>
      </rPr>
      <t xml:space="preserve">—Contracts and subgrants of amounts in excess of $100,000 shall contain a provision that requires the recipient to agree to comply with all applicable standards, orders or regulations issued pursuant to the Clean Air Act (42 U.S.C. 7401 </t>
    </r>
    <r>
      <rPr>
        <i/>
        <sz val="11"/>
        <color theme="1"/>
        <rFont val="Arial"/>
        <family val="2"/>
      </rPr>
      <t>et seq.</t>
    </r>
    <r>
      <rPr>
        <sz val="11"/>
        <color theme="1"/>
        <rFont val="Arial"/>
        <family val="2"/>
      </rPr>
      <t xml:space="preserve">) and the Federal Water Pollution Control Act as amended (33 U.S.C. 1251 </t>
    </r>
    <r>
      <rPr>
        <i/>
        <sz val="11"/>
        <color theme="1"/>
        <rFont val="Arial"/>
        <family val="2"/>
      </rPr>
      <t>et seq.</t>
    </r>
    <r>
      <rPr>
        <sz val="11"/>
        <color theme="1"/>
        <rFont val="Arial"/>
        <family val="2"/>
      </rPr>
      <t>). Violations shall be reported to the Federal awarding agency and the Regional Office of the Environmental Protection Agency (EPA).</t>
    </r>
  </si>
  <si>
    <r>
      <t xml:space="preserve">7. </t>
    </r>
    <r>
      <rPr>
        <i/>
        <sz val="11"/>
        <color theme="1"/>
        <rFont val="Arial"/>
        <family val="2"/>
      </rPr>
      <t>Byrd Anti-Lobbying Amendment (31 U.S.C. 1352)</t>
    </r>
    <r>
      <rPr>
        <sz val="11"/>
        <color theme="1"/>
        <rFont val="Arial"/>
        <family val="2"/>
      </rPr>
      <t>—Contractors who apply or bid for an award of $100,000 or more shall file the required certification. Each tier certifies to the tier above that it will not and has not used Federal appropriated funds to pay any person or organization for influencing or attempting to influence an officer or employee of any agency, a member of Congress, officer or employee of Congress, or an employee of a member of Congress in connection with obtaining any Federal contract, grant or any other award covered by 31 U.S.C. 1352. Each tier shall also disclose any lobbying with non-Federal funds that takes place in connection with obtaining any Federal award. Such disclosures are forwarded from tier to tier up to the recipient.</t>
    </r>
  </si>
  <si>
    <r>
      <t xml:space="preserve">8. </t>
    </r>
    <r>
      <rPr>
        <i/>
        <sz val="11"/>
        <color theme="1"/>
        <rFont val="Arial"/>
        <family val="2"/>
      </rPr>
      <t>Debarment and Suspension (E.O.s 12549 and 12689)</t>
    </r>
    <r>
      <rPr>
        <sz val="11"/>
        <color theme="1"/>
        <rFont val="Arial"/>
        <family val="2"/>
      </rPr>
      <t>—All parties doing business with the Department of Agriculture should consult the Department's regulations for debarment and suspension found at 7 CFR 3017. No contract shall be made to parties listed on the General Services Administration's List of Parties Excluded from Federal Procurement or Nonprocurement Programs in accordance with E.O.s 12549 and 12689, “Debarment and Suspension.” This list contains the names of parties debarred, suspended, or otherwise excluded by agencies, and contractors declared ineligible under statutory or regulatory authority other than E.O. 12549. Contractors with awards that exceed the small purchase threshold shall provide the required certification regarding its exclusion status and that of its principal employees</t>
    </r>
  </si>
  <si>
    <t>Appendix A to Part 3018—Certification Regarding Lobbying</t>
  </si>
  <si>
    <t>Certification for Contracts, Grants, Loans, and Cooperative Agreements</t>
  </si>
  <si>
    <t>The undersigned certifies, to the best of his or her knowledge and belief, that:</t>
  </si>
  <si>
    <t>(1) No Federal appropriated funds have been paid or will be paid, by or on behalf of the undersigned, to any person for influencing or attempting to influence an officer or employee of an agency, a Member of Congress, an officer or employee of Congress, or an employee of a Member of Congress in connection with the awarding of any Federal contract, the making of any Federal grant, the making of any Federal loan, the entering into of any cooperative agreement, and the extension, continuation, renewal, amendment, or modification of any Federal contract, grant, loan, or cooperative agreement.</t>
  </si>
  <si>
    <t>(2) If any funds other than Federal appropriated funds have been paid or will be paid to any person for influencing or attempting to influence an officer or employee of any agency, a Member of Congress, an officer or employee of Congress, or an employee of a Member of Congress in connection with this Federal contract, grant, loan, or cooperative agreement, the undersigned shall complete and submit Standard Form-LLL, “Disclosure Form to Report Lobbying,” in accordance with its instructions.</t>
  </si>
  <si>
    <t>(3) The undersigned shall require that the language of this certification be included in the award documents for all subawards at all tiers (including subcontracts, subgrants, and contracts under grants, loans, and cooperative agreements) and that all subrecipients shall certify and disclose accordingly.</t>
  </si>
  <si>
    <t>This certification is a material representation of fact upon which reliance was placed when this transaction was made or entered into. Submission of this certification is a prerequisite for making or entering into this transaction imposed by section 1352, title 31, U.S. Code. Any person who fails to file the required certification shall be subject to a civil penalty of not less than $10,000 and not more than $100,000 for each such failure.</t>
  </si>
  <si>
    <t>Statement for Loan Guarantees and Loan Insurance</t>
  </si>
  <si>
    <t>The undersigned states, to the best of his or her knowledge and belief, that:</t>
  </si>
  <si>
    <t>If any funds have been paid or will be paid to any person for influencing or attempting to influence an officer or employee of any agency, a Member of Congress, an officer or employee of Congress, or an employee of a Member of Congress in connection with this commitment providing for the United States to insure or guarantee a loan, the undersigned shall complete and submit Standard Form-LLL, “Disclosure Form to Report Lobbying,” in accordance with its instructions.</t>
  </si>
  <si>
    <t>Submission of this statement is a prerequisite for making or entering into this transaction imposed by section 1352, title 31, U.S. Code. Any person who fails to file the required statement shall be subject to a civil penalty of not less than $10,000 and not more than $100,000 for each such failure.</t>
  </si>
  <si>
    <t>1. Does the SFA/LEA have written codes of conduct that include prohibiting real, or apparent conflicts of interest for employees engaged in selection, award, and administration of contracts?  [2 CFR 200.318(c)(1)/7 CFR 3016.36(3)(1-1v)]</t>
  </si>
  <si>
    <t>Comments &amp; Technical Assistance</t>
  </si>
  <si>
    <t>D</t>
  </si>
  <si>
    <t>Net Off Invoice</t>
  </si>
  <si>
    <t>Fee For Service</t>
  </si>
  <si>
    <t>Rebate (Refund from Manufacturer)</t>
  </si>
  <si>
    <t>processingtypes</t>
  </si>
  <si>
    <t>processingoptions</t>
  </si>
  <si>
    <t>Only one response was received</t>
  </si>
  <si>
    <t xml:space="preserve">All other Sealed Bid/Competitive/Formal Procurements: From the remaining contracts, the reviewer should prioritize the review of these Procurements based on the following: (1) cost reimbursable contracts; 2) contracts worth a greater dollar value; 3) contracts with amendments.  Once the reviewer has selected a sample of contracts based on the criteria above, the reviewer should ensure that the reviewed contracts include at least one RFP and one IFB if the SFA has procured both types of contracts.  If the sample pulled based on the prioritization criteria above includes only one type of contract (RFP or IFB) but the SFA uses both types of contracts, the reviewer should select an additional RFP or IFB contract for review, depending on the type of contract NOT already included in the sample. </t>
  </si>
  <si>
    <t>SFA Procurement Table</t>
  </si>
  <si>
    <t>Local Agency Procurement Review Tool: State Agency Instructions</t>
  </si>
  <si>
    <t>Background</t>
  </si>
  <si>
    <t xml:space="preserve">·       One GPO/third party contract, if applicable; </t>
  </si>
  <si>
    <t>·       One contract for which only one solicitation was received, if applicable;</t>
  </si>
  <si>
    <t>·       A minimum of four additional/other contracts, prioritizing the selection of:</t>
  </si>
  <si>
    <t xml:space="preserve">Total Paid to Vendor </t>
  </si>
  <si>
    <t>1 or more</t>
  </si>
  <si>
    <t>1</t>
  </si>
  <si>
    <t>2 or more</t>
  </si>
  <si>
    <t>2</t>
  </si>
  <si>
    <t>1 to 3</t>
  </si>
  <si>
    <t>4 or More</t>
  </si>
  <si>
    <t>1 or More</t>
  </si>
  <si>
    <t xml:space="preserve">Only one response was received </t>
  </si>
  <si>
    <t>Section A: State Agency Review of FSMC Contract Amendments Approved by SFA During Renewal Years</t>
  </si>
  <si>
    <t>Section B: SOLICITATION - NONCOMPETITIVE PROPOSALS</t>
  </si>
  <si>
    <t>3) Did the solicitation/contract include a 21-day cycle menu developed in accordance with the provisions of 7 CFR 210.10, to be used as a standard for the purpose of basing bids or estimating average costs per meal? (Please note that the SA may approve a provision in the solicitation requiring the FSMC to provide a 21-day cycle menu for SFA's with no capability to prepare one) [7 CFR 210.16 (b)(1)]</t>
  </si>
  <si>
    <t>4) Did the solicitation/contract state that nonperformance would result in sanctions and were the sanctions listed?   [7 CFR Part 210.16(b)(1)]</t>
  </si>
  <si>
    <t>5) Did the solicitation permit all income and expenses to accrue to the food service management company? [7 CFR 210.16(c)]</t>
  </si>
  <si>
    <t>6) Did the solicitation/contract include a “cost-plus-a-percentage-of-cost” and/or “cost-plus-a-percentage-of-income” provision?  [7 CFR 210.16(c)]</t>
  </si>
  <si>
    <t>9) Did the solicitation indicate that no payment would be provided to the FSMC for spoiled/unwholesome meals or noncompliance with the meal pattern under 7 CFR Part 210.10?</t>
  </si>
  <si>
    <t>10) If contracting with a FSMC to operate an a la carte food service, did the solicitation require the FSMC to offer free, reduced price and paid reimbursable lunches to all eligible children? [7 CFR 201.16(a)]</t>
  </si>
  <si>
    <t>Request for Proposals</t>
  </si>
  <si>
    <t>invitation2</t>
  </si>
  <si>
    <t>Procurement Authority (List staff at the LEA/SFA level responsible for procurement)</t>
  </si>
  <si>
    <t>Name</t>
  </si>
  <si>
    <t>Position/Title</t>
  </si>
  <si>
    <t>Base Year Review</t>
  </si>
  <si>
    <t>Renewal Year Review</t>
  </si>
  <si>
    <t>Contact Information</t>
  </si>
  <si>
    <t>Miscellaneous Retail Food and Supplies</t>
  </si>
  <si>
    <t>Contractor Services (ex. Menu Planning)</t>
  </si>
  <si>
    <t xml:space="preserve">Membership Fee </t>
  </si>
  <si>
    <t>micropurchase_method</t>
  </si>
  <si>
    <t>micropurchase_methods</t>
  </si>
  <si>
    <t>Food and Supplies</t>
  </si>
  <si>
    <t>Equipment/Utensils</t>
  </si>
  <si>
    <t>Other (Describe in Comments)</t>
  </si>
  <si>
    <t>Computer and IT Products/Services</t>
  </si>
  <si>
    <t>Temporary Substitute Employee Services</t>
  </si>
  <si>
    <t>smallpurchasemethods</t>
  </si>
  <si>
    <r>
      <t>Small Purchase Procedures/Informal Procurement: (</t>
    </r>
    <r>
      <rPr>
        <b/>
        <sz val="16"/>
        <color rgb="FFFF0000"/>
        <rFont val="Calibri"/>
        <family val="2"/>
        <scheme val="minor"/>
      </rPr>
      <t>Purchases valued between $0-150,000 or most restrictive threshold)</t>
    </r>
    <r>
      <rPr>
        <b/>
        <sz val="16"/>
        <rFont val="Calibri"/>
        <family val="2"/>
        <scheme val="minor"/>
      </rPr>
      <t xml:space="preserve"> Select procurements from each of the following categories, if applicable:</t>
    </r>
  </si>
  <si>
    <t>Total Paid to Vendor</t>
  </si>
  <si>
    <t>Was this a one-time purchase or did the SFA use this vendor for multiple purchases?</t>
  </si>
  <si>
    <t xml:space="preserve">Contract Value </t>
  </si>
  <si>
    <t>Contract Value</t>
  </si>
  <si>
    <t>How many purchases were made from this vendor during the school year?</t>
  </si>
  <si>
    <t>Used this Vendor for One Purchase during the Last School Year</t>
  </si>
  <si>
    <t>Used this Vendor for Multiple Purchases in the Last School Year</t>
  </si>
  <si>
    <t>numberofsmall</t>
  </si>
  <si>
    <t xml:space="preserve">   a)  Initial contract duration limited to 1 year?  [7 CFR 210.16(d)]</t>
  </si>
  <si>
    <t xml:space="preserve">   b)  Yearly contract renewal options do not exceed 4 additional years? [7 CFR 210.16(d)]</t>
  </si>
  <si>
    <t>One time purchase</t>
  </si>
  <si>
    <t>Multiple purchases</t>
  </si>
  <si>
    <t>numberofpurchases</t>
  </si>
  <si>
    <t>$3,500 or below</t>
  </si>
  <si>
    <t>Between $3,500 and $150,000</t>
  </si>
  <si>
    <t>Above $150,000</t>
  </si>
  <si>
    <t>microamounts</t>
  </si>
  <si>
    <t>$150,000 or below</t>
  </si>
  <si>
    <t>smallpurchaseamount</t>
  </si>
  <si>
    <t>Above $150,000 but below $500,000</t>
  </si>
  <si>
    <t>Between $500,00 and $1 million</t>
  </si>
  <si>
    <t>Above $1 million</t>
  </si>
  <si>
    <t>formalamounts</t>
  </si>
  <si>
    <t>renewalyears</t>
  </si>
  <si>
    <t xml:space="preserve">Contract Year </t>
  </si>
  <si>
    <t>processingyear</t>
  </si>
  <si>
    <t>FORMAL PROCUREMENT PROCEDURES (Sealed Bids (Invitation for Bids)/Competitive Proposals (Request for Proposals) REVIEW WORKSHEET (Procurements at or above $150,000 or the State/Local Small Purchase Threshold)</t>
  </si>
  <si>
    <t xml:space="preserve">Section C: EVALUATION AND AWARD - </t>
  </si>
  <si>
    <t>Monthly</t>
  </si>
  <si>
    <t>Quarterly</t>
  </si>
  <si>
    <t>Annually</t>
  </si>
  <si>
    <t>rebatefrequency</t>
  </si>
  <si>
    <t xml:space="preserve">(FOR STATE AGENCY USE ONLY)                
Select for Review? </t>
  </si>
  <si>
    <t xml:space="preserve">What is the small purchase threshold for the LEA/SFA?   </t>
  </si>
  <si>
    <t xml:space="preserve">What is the small purchase threshold for the State, if applicable?   </t>
  </si>
  <si>
    <t>Small Purchase LEA Threshold                      Small Purchase State Threshold</t>
  </si>
  <si>
    <t xml:space="preserve">NO  </t>
  </si>
  <si>
    <t>Section A                 State Agency Review of SFA Solicitation/Contract Document</t>
  </si>
  <si>
    <t>All other Small Purchases/Informal Procurements (at least one should be a higher value purchase)</t>
  </si>
  <si>
    <r>
      <t xml:space="preserve">STATE AGENCY INSTRUCTIONS: </t>
    </r>
    <r>
      <rPr>
        <b/>
        <i/>
        <sz val="16"/>
        <rFont val="Calibri"/>
        <family val="2"/>
        <scheme val="minor"/>
      </rPr>
      <t>Obtain copies of LEA/SFA small purchase procedures/informal procurement solicitation documents, specifications, evaluation criteria, contract and contract terms (if applicable), purchase orders, and any other documentation needed to evaluate perfomance such as invoices, receipts, etc. for each informal procurement selected for review.</t>
    </r>
  </si>
  <si>
    <t xml:space="preserve">Per the Procurement Selection Chart, all FSMC contracts held by an SFA must be reviewed during the State agency's local procurement review.  If the State agency is conducting an initial review of a SFA's solicitation and/or contract as part of the State agency approval process required under 7 CFR 210.16(a)(9) and 7 CFR 210.19(a)(5) (separate from this procurement review), please complete sections A through C in the FSMC Base Year Review workbook tab.  If the reviewer is conducting a review of an FSMC during a renewal year, the reviewer should use the FSMC-Renewal Year Review workbook tab (NOT this tab).  </t>
  </si>
  <si>
    <t>13) Did the solicitation prevent the FSMC from directly or indirectly restricting the sale or marketing of fluid milk at any time or in any place on school premises or at any school-sponsored event?. [7 CFR 210.21(e)]</t>
  </si>
  <si>
    <t>Steps to Conducting a Procurement Review.  The State agency will:</t>
  </si>
  <si>
    <t xml:space="preserve">Each step is intended to successfully guide the State agency through the review process to assess the SFA's procedures to maximize full and open competition.  </t>
  </si>
  <si>
    <t>When scheduling an SFA procurement review, the State agency will:</t>
  </si>
  <si>
    <t>Please note that if the State agency sends only the SFA Procurement Table to an SFA receiving a review, the State agency will need to input the information it receives from the SFA into the Tool itself to prepopulate selected fields throughout the review instrument.</t>
  </si>
  <si>
    <t>SFA Procurement Table Tab</t>
  </si>
  <si>
    <t xml:space="preserve">The SFA Procurement Table tab in the FNS Tool is the only tab the SFA must complete prior to the State agency procurement review.  The SFA Procurement Table details the procurement information the SFA conducted in the prior school year, the review period, so the State agency can select a sample of procurements/contracts to review. The Table requests information about SFA procurement procedures using the procurement methods above, about food service management company (FSMC) contracts and about competitively procuring processors of USDA Foods.  </t>
  </si>
  <si>
    <t>In this step the State agency will:</t>
  </si>
  <si>
    <t xml:space="preserve">The LEA/SFA will answer the questions on the dollar value of the small purchase threshold for the LEA and State agency, if applicable.  For the question on memberships with a group purchasing/buying organization, if the response is “yes” to the question, “does the LEA/SFA pay a membership to…” (these entities), the SFA will provide the organization name, and list this vendor by name in the table.  This vendor will be selected for review to determine if products and services were competitively procured from this entity.  </t>
  </si>
  <si>
    <t>The State agency will:</t>
  </si>
  <si>
    <t xml:space="preserve">Once the contracts are selected using the criteria above, if the SFA uses both a Request for Proposal (RFP) and an Invitation for Bid (IFB) to award contracts, selected contracts should include both fixed-price and cost-reimbursable contract types resulting in no more than 4 contracts for review. </t>
  </si>
  <si>
    <t>Documentation supporting the history of the procurement</t>
  </si>
  <si>
    <t xml:space="preserve">If the State agency is able to obtain all necessary documentation off-site, the State agency may conduct the procurement review off-site.  However, if the SFA is unable to provide the documentation electronically or in an otherwise acceptable format, the State agency must conduct the procurement review on-site.  </t>
  </si>
  <si>
    <t xml:space="preserve">This step includes answering questions in the following review tabs: </t>
  </si>
  <si>
    <t xml:space="preserve">State agencies must notify SFAs in writing of the results of a procurement review in the same manner as used for the Administrative Review.  </t>
  </si>
  <si>
    <t>SFA Overview and Instructions for a Procurement Review</t>
  </si>
  <si>
    <t>Purpose</t>
  </si>
  <si>
    <t>Overview of a Procurement Review</t>
  </si>
  <si>
    <t>Snapshot of a Procurement Review</t>
  </si>
  <si>
    <t xml:space="preserve">The State agency will conduct the procurement review using a step-by-step approach.  From notifying each SFA of a procurement review to closing the review, each step is intended to assess compliance while providing technical assistance in the area of procurement.  </t>
  </si>
  <si>
    <t xml:space="preserve">Overall, the State agency will:  </t>
  </si>
  <si>
    <t>       Schedule the review</t>
  </si>
  <si>
    <t>       Conduct the review either on-site or off-site, or both</t>
  </si>
  <si>
    <t xml:space="preserve">       Require corrective action, as applicable   </t>
  </si>
  <si>
    <t xml:space="preserve">       Review and approve the corrective action, as applicable</t>
  </si>
  <si>
    <t xml:space="preserve">       Close the review</t>
  </si>
  <si>
    <t>Step 1:  Notifying SFAs of a procurement review.</t>
  </si>
  <si>
    <t xml:space="preserve">     o   Discuss the review with their Administrative, Business, and/or Procurement officials to prepare for the review</t>
  </si>
  <si>
    <t>Step 2: Scheduling the Review</t>
  </si>
  <si>
    <t xml:space="preserve">     Memberships at retail and/or wholesale club warehouses</t>
  </si>
  <si>
    <t xml:space="preserve">     Use of group purchasing/buying organizations and/or cooperatives </t>
  </si>
  <si>
    <t xml:space="preserve">     Information regarding their purchases such as:  </t>
  </si>
  <si>
    <t xml:space="preserve">     o   Vendors</t>
  </si>
  <si>
    <t xml:space="preserve">     o   Total paid/vendor</t>
  </si>
  <si>
    <t xml:space="preserve">     o   Goods/services purchased, and </t>
  </si>
  <si>
    <t xml:space="preserve">     o   Competitive procurement method to procure the product (s) or service (s).  </t>
  </si>
  <si>
    <t>Once the information in the tab is complete, the SFA will:</t>
  </si>
  <si>
    <t xml:space="preserve">     Save the Excel file and return the file to the State agency via email.  </t>
  </si>
  <si>
    <t xml:space="preserve">     Interview the appropriate SFA representative to answer the questions regarding the small purchase threshold, memberships, and group purchasing/involvement in SFA cooperatives as noted above </t>
  </si>
  <si>
    <t xml:space="preserve">     Review the vendor paid list/summary of total expenditures report by vendor, and </t>
  </si>
  <si>
    <t xml:space="preserve">     Complete the SFA Procurement Table for the SFA.</t>
  </si>
  <si>
    <t>Step 4:  List of Documentation to Provide to the State</t>
  </si>
  <si>
    <t xml:space="preserve">The State agency will request copies of the following documentation:  </t>
  </si>
  <si>
    <t xml:space="preserve">   Vendor paid list/summary report of expenditures by vendor</t>
  </si>
  <si>
    <t>Step 5:  State agency review process:  Procurement Selection Chart</t>
  </si>
  <si>
    <t>Using the Procurement Selection Chart, the State agency will determine:</t>
  </si>
  <si>
    <t xml:space="preserve">    The number of procurement activities the SFA conducted and select the vendors using the criteria in a selection chart for each procurement method:  </t>
  </si>
  <si>
    <t>·       Micro-purchase Method</t>
  </si>
  <si>
    <t>·       Small purchase procedures</t>
  </si>
  <si>
    <t xml:space="preserve">·       Sealed Bids/Competitive proposals:  </t>
  </si>
  <si>
    <t>·       FSMC contracts</t>
  </si>
  <si>
    <t xml:space="preserve">Step #6: Conducting the Review  </t>
  </si>
  <si>
    <t>o   General procurement standards</t>
  </si>
  <si>
    <t>o   Micro-purchase method</t>
  </si>
  <si>
    <t>o   Small Purchase Procedures</t>
  </si>
  <si>
    <t>o   Sealed Bids/Competitive Proposals</t>
  </si>
  <si>
    <t xml:space="preserve">o   FSMC </t>
  </si>
  <si>
    <t>Step 7:  Reporting the results of the review:  Summary of Findings Tabs</t>
  </si>
  <si>
    <t xml:space="preserve">Summary  </t>
  </si>
  <si>
    <t xml:space="preserve">     o   Provide procurement documentation of purchases from awarded vendor selected by the State on which the review will be conducted. </t>
  </si>
  <si>
    <r>
      <rPr>
        <b/>
        <sz val="16"/>
        <color theme="1"/>
        <rFont val="Calibri"/>
        <family val="2"/>
        <scheme val="minor"/>
      </rPr>
      <t>Optional approach:</t>
    </r>
    <r>
      <rPr>
        <sz val="16"/>
        <color theme="1"/>
        <rFont val="Calibri"/>
        <family val="2"/>
        <scheme val="minor"/>
      </rPr>
      <t xml:space="preserve">  The State agency may choose not to send the SFA Procurement Table to the SFA.  Rather, the State agency may request the SFA send only the vendor paid list/summary of total expenditures report by vendor.  In this case, the State agency will:</t>
    </r>
  </si>
  <si>
    <t>·       Processing contracts</t>
  </si>
  <si>
    <t xml:space="preserve">o   Send the SFA Procurement Table to the SFA to answer questions and input information </t>
  </si>
  <si>
    <t xml:space="preserve">o   Request copies of documentation to detail the history of the procurements (see list below).  </t>
  </si>
  <si>
    <t>o   Vendor paid list/summary report of all vendors paid from the nonprofit food service account</t>
  </si>
  <si>
    <t>o   Responses (quotes for informal procurement procedures and bids/offers for formal procurement procedures)</t>
  </si>
  <si>
    <t>o   Evaluation and scoring results used to select the contractor (for competitive proposals – RFPs)</t>
  </si>
  <si>
    <t xml:space="preserve">o   Final contract awarded and contract notification documentation </t>
  </si>
  <si>
    <t xml:space="preserve">·       Review the information provided in the SFA Procurement Table and </t>
  </si>
  <si>
    <t xml:space="preserve">     o   If the transactions were below $3,500</t>
  </si>
  <si>
    <t xml:space="preserve">     o   If the prices for products were purchased reasonable</t>
  </si>
  <si>
    <t xml:space="preserve">     o   Cost reimbursable contracts; </t>
  </si>
  <si>
    <t xml:space="preserve">     o   Contracts worth a greater dollar value</t>
  </si>
  <si>
    <t xml:space="preserve">     o   Contracts with amendments.  </t>
  </si>
  <si>
    <t>o   General Procurement Standards</t>
  </si>
  <si>
    <t>o   When a solicitation of bids/offers was used to award contracts without language based on lowest responsive bidder/responder most advantageous with price as the primary factor, State agencies must require SFAs to rebid these contracts in time for the next school year.</t>
  </si>
  <si>
    <t xml:space="preserve">o   When unallowable costs provisions are determined, States must require SFAs to immediately amend contracts to remove unallowable cost provisions.  </t>
  </si>
  <si>
    <t xml:space="preserve">o   States may take other action as needed to resolve findings identified during procurement reviews.  </t>
  </si>
  <si>
    <t xml:space="preserve">o   SFAs with questions concerning required corrective action for Program violations should be directed to the State agency.  State agencies with questions should contact their respective Regional Office.  </t>
  </si>
  <si>
    <r>
      <t xml:space="preserve">o   </t>
    </r>
    <r>
      <rPr>
        <b/>
        <sz val="16"/>
        <color theme="1"/>
        <rFont val="Calibri"/>
        <family val="2"/>
        <scheme val="minor"/>
      </rPr>
      <t>Step Four</t>
    </r>
    <r>
      <rPr>
        <sz val="16"/>
        <color theme="1"/>
        <rFont val="Calibri"/>
        <family val="2"/>
        <scheme val="minor"/>
      </rPr>
      <t xml:space="preserve">: Provide technical assistance and establish findings and required corrective action, as applicable.  </t>
    </r>
  </si>
  <si>
    <r>
      <t xml:space="preserve">o   </t>
    </r>
    <r>
      <rPr>
        <b/>
        <sz val="16"/>
        <color theme="1"/>
        <rFont val="Calibri"/>
        <family val="2"/>
        <scheme val="minor"/>
      </rPr>
      <t>Step Five</t>
    </r>
    <r>
      <rPr>
        <sz val="16"/>
        <color theme="1"/>
        <rFont val="Calibri"/>
        <family val="2"/>
        <scheme val="minor"/>
      </rPr>
      <t xml:space="preserve">:  Notify the SFA of the procurement review results.  </t>
    </r>
  </si>
  <si>
    <r>
      <t xml:space="preserve">·       </t>
    </r>
    <r>
      <rPr>
        <u/>
        <sz val="16"/>
        <color theme="1"/>
        <rFont val="Calibri"/>
        <family val="2"/>
        <scheme val="minor"/>
      </rPr>
      <t>Sealed Bids/Competitive proposals</t>
    </r>
    <r>
      <rPr>
        <sz val="16"/>
        <color theme="1"/>
        <rFont val="Calibri"/>
        <family val="2"/>
        <scheme val="minor"/>
      </rPr>
      <t xml:space="preserve">:  Using the procurement selection chart, the State agency will review the procurements based on:  </t>
    </r>
  </si>
  <si>
    <r>
      <t xml:space="preserve">·       </t>
    </r>
    <r>
      <rPr>
        <u/>
        <sz val="16"/>
        <color theme="1"/>
        <rFont val="Calibri"/>
        <family val="2"/>
        <scheme val="minor"/>
      </rPr>
      <t>Processing contracts</t>
    </r>
    <r>
      <rPr>
        <sz val="16"/>
        <color theme="1"/>
        <rFont val="Calibri"/>
        <family val="2"/>
        <scheme val="minor"/>
      </rPr>
      <t>: Using the selection chart, the State agency will review processing one or more contracts from GPO/GBO/3</t>
    </r>
    <r>
      <rPr>
        <vertAlign val="superscript"/>
        <sz val="16"/>
        <color theme="1"/>
        <rFont val="Calibri"/>
        <family val="2"/>
        <scheme val="minor"/>
      </rPr>
      <t>rd</t>
    </r>
    <r>
      <rPr>
        <sz val="16"/>
        <color theme="1"/>
        <rFont val="Calibri"/>
        <family val="2"/>
        <scheme val="minor"/>
      </rPr>
      <t xml:space="preserve"> party entities, when only one response was received, and from the remaining processing contracts, select a sample of different value pass-through systems, such as net off invoice, direct discount, fee-for-service, rebate, as applicable. </t>
    </r>
  </si>
  <si>
    <t xml:space="preserve">     o   If the SFA equitably distributed purchases among qualified sources</t>
  </si>
  <si>
    <t xml:space="preserve">        o   One high value contract resulting from an Invitation for Bid, if applicable: </t>
  </si>
  <si>
    <t xml:space="preserve">        o   One amended contract, if applicable.</t>
  </si>
  <si>
    <r>
      <t xml:space="preserve">Food Service Management Company Contracts  </t>
    </r>
    <r>
      <rPr>
        <b/>
        <sz val="20"/>
        <color rgb="FFFF0000"/>
        <rFont val="Calibri"/>
        <family val="2"/>
        <scheme val="minor"/>
      </rPr>
      <t>SFA Instructions:</t>
    </r>
    <r>
      <rPr>
        <b/>
        <sz val="20"/>
        <color theme="0"/>
        <rFont val="Calibri"/>
        <family val="2"/>
        <scheme val="minor"/>
      </rPr>
      <t xml:space="preserve"> </t>
    </r>
    <r>
      <rPr>
        <b/>
        <i/>
        <sz val="20"/>
        <color theme="0"/>
        <rFont val="Calibri"/>
        <family val="2"/>
        <scheme val="minor"/>
      </rPr>
      <t xml:space="preserve"> Input information below.</t>
    </r>
  </si>
  <si>
    <r>
      <t xml:space="preserve">Processing Contracts for USDA Foods   </t>
    </r>
    <r>
      <rPr>
        <b/>
        <sz val="20"/>
        <color rgb="FFFF0000"/>
        <rFont val="Calibri"/>
        <family val="2"/>
        <scheme val="minor"/>
      </rPr>
      <t>SFA Instructions:</t>
    </r>
    <r>
      <rPr>
        <b/>
        <sz val="20"/>
        <color theme="0"/>
        <rFont val="Calibri"/>
        <family val="2"/>
        <scheme val="minor"/>
      </rPr>
      <t xml:space="preserve">  </t>
    </r>
    <r>
      <rPr>
        <b/>
        <i/>
        <sz val="20"/>
        <color theme="0"/>
        <rFont val="Calibri"/>
        <family val="2"/>
        <scheme val="minor"/>
      </rPr>
      <t>Input information below.</t>
    </r>
  </si>
  <si>
    <t>solicitationtypewithother</t>
  </si>
  <si>
    <r>
      <rPr>
        <b/>
        <i/>
        <sz val="16"/>
        <color rgb="FFFF0000"/>
        <rFont val="Calibri"/>
        <family val="2"/>
        <scheme val="minor"/>
      </rPr>
      <t>SFA Instructions:</t>
    </r>
    <r>
      <rPr>
        <b/>
        <i/>
        <sz val="16"/>
        <color theme="1"/>
        <rFont val="Calibri"/>
        <family val="2"/>
        <scheme val="minor"/>
      </rPr>
      <t xml:space="preserve">  List name(s), position(s)/title(s) and contact information of those person(s) authorized by the LEA/SFA as procurement agent(s) and who is/are responsible for compliance with local, state and federal program regulations, including Child Nutrition Program requirements.  </t>
    </r>
  </si>
  <si>
    <r>
      <t xml:space="preserve">Small Purchase Threshold Information:  </t>
    </r>
    <r>
      <rPr>
        <b/>
        <sz val="18"/>
        <color rgb="FFFF0000"/>
        <rFont val="Calibri"/>
        <family val="2"/>
        <scheme val="minor"/>
      </rPr>
      <t>SFA Instructions</t>
    </r>
    <r>
      <rPr>
        <b/>
        <sz val="18"/>
        <color theme="1"/>
        <rFont val="Calibri"/>
        <family val="2"/>
        <scheme val="minor"/>
      </rPr>
      <t xml:space="preserve">: </t>
    </r>
    <r>
      <rPr>
        <b/>
        <i/>
        <sz val="18"/>
        <color theme="1"/>
        <rFont val="Calibri"/>
        <family val="2"/>
        <scheme val="minor"/>
      </rPr>
      <t>Answer questions below.</t>
    </r>
  </si>
  <si>
    <r>
      <t xml:space="preserve">Group Purchasing Organizations, Group Buying Organizations and Third Party Entities  </t>
    </r>
    <r>
      <rPr>
        <b/>
        <sz val="18"/>
        <color rgb="FFFF0000"/>
        <rFont val="Calibri"/>
        <family val="2"/>
        <scheme val="minor"/>
      </rPr>
      <t xml:space="preserve">SFA Instructions:  </t>
    </r>
    <r>
      <rPr>
        <b/>
        <i/>
        <sz val="18"/>
        <rFont val="Calibri"/>
        <family val="2"/>
        <scheme val="minor"/>
      </rPr>
      <t>Answer questions below.</t>
    </r>
  </si>
  <si>
    <t>Yearly</t>
  </si>
  <si>
    <r>
      <rPr>
        <b/>
        <sz val="14"/>
        <rFont val="Calibri"/>
        <family val="2"/>
        <scheme val="minor"/>
      </rPr>
      <t>Responsibilities</t>
    </r>
    <r>
      <rPr>
        <b/>
        <sz val="14"/>
        <color theme="1"/>
        <rFont val="Calibri"/>
        <family val="2"/>
        <scheme val="minor"/>
      </rPr>
      <t xml:space="preserve"> (Ex: conducts micropurchases, small purchase procedures, develops IFB/RFPs, monitoring etc.)</t>
    </r>
  </si>
  <si>
    <t xml:space="preserve">Did the SFA pay a membership fee, join at no cost, or otherwise enter into an agreement with a Group Purchasing Organization (GPO), Group Buying Organization (GBO) or third party entity? </t>
  </si>
  <si>
    <t>Was this vendor/contract obtained through a GPO/GBO/non-SFA only coop?</t>
  </si>
  <si>
    <r>
      <t>Micro Purchase Procedures Review Worksheet (</t>
    </r>
    <r>
      <rPr>
        <b/>
        <sz val="16"/>
        <color rgb="FFFF0000"/>
        <rFont val="Calibri"/>
        <family val="2"/>
        <scheme val="minor"/>
      </rPr>
      <t>$3,500 or below</t>
    </r>
    <r>
      <rPr>
        <b/>
        <sz val="16"/>
        <rFont val="Calibri"/>
        <family val="2"/>
        <scheme val="minor"/>
      </rPr>
      <t>)</t>
    </r>
  </si>
  <si>
    <t>2) If yes, does the code of conduct:</t>
  </si>
  <si>
    <t>a) Prohibit officers, employees and agents from soliciting or accepting gratuities, favors or anything of monetary value from contractors or parties of subcontracts?  [2 CFR 200.318(c)(1)]</t>
  </si>
  <si>
    <t>b) Provide for disciplinary actions for violations by officers, employees, or agents?  [2 CFR 200.318(c)(1)]</t>
  </si>
  <si>
    <t>1) Was each transaction with this vendor below $3,500? [2 CFR 200.320(a)]</t>
  </si>
  <si>
    <t>3) Did the SFA spread purchases equitably among all qualified sources?  [2 CFR 200.320(a)]</t>
  </si>
  <si>
    <t>2) If the State agency requires the use of a prototype document for obtaining quotes to ensure competition is achieved and documented, did the SFA use the prototype?  [7 CFR 210.21(c)(1)]</t>
  </si>
  <si>
    <t xml:space="preserve">3) Were price or rate quotations obtained from an adequate number (2 or more) of qualified sources? [2 CFR Part 200.320(b)/7 CFR 3016.36(d)(1)] </t>
  </si>
  <si>
    <t xml:space="preserve">a) Placing unreasonable requirements on firms to qualify for business? [[2 CFR Part 200.319(a)(1)/7 CFR 3016.36(c)(1)(i)]; </t>
  </si>
  <si>
    <r>
      <t>b)</t>
    </r>
    <r>
      <rPr>
        <sz val="12"/>
        <color theme="1"/>
        <rFont val="Times New Roman"/>
        <family val="1"/>
      </rPr>
      <t>  </t>
    </r>
    <r>
      <rPr>
        <sz val="12"/>
        <color theme="1"/>
        <rFont val="Calibri"/>
        <family val="2"/>
        <scheme val="minor"/>
      </rPr>
      <t>Requiring unnecessary experience or excessive bonding? [2 CFR 200.319(a)(2)/7 CFR 3016.36(c)(1)(ii)]</t>
    </r>
  </si>
  <si>
    <r>
      <t>c)</t>
    </r>
    <r>
      <rPr>
        <sz val="12"/>
        <color theme="1"/>
        <rFont val="Times New Roman"/>
        <family val="1"/>
      </rPr>
      <t>  </t>
    </r>
    <r>
      <rPr>
        <sz val="12"/>
        <color theme="1"/>
        <rFont val="Calibri"/>
        <family val="2"/>
        <scheme val="minor"/>
      </rPr>
      <t>Specifying a “brand name” product, not allowing “an equal” product to be offered? [2 CFR 200.319(a)(6)/7 CFR 3016.36(c)(3)(i)/7 CFR 3019.44(a)(3)(iv)]</t>
    </r>
  </si>
  <si>
    <t>1) Was this procurement in compliance with the requirements for the appropriate threshold? (Federal, State, and Local) [7 CFR Part 210.19(e)]</t>
  </si>
  <si>
    <t>1) Was this contract procured in compliance with the requirements for the appropriate threshold? (Federal, State, and Local) [7 CFR Part 210.19(e)]</t>
  </si>
  <si>
    <t xml:space="preserve">2) If the SA required the use of a prototype solicitation document and contract for this procurement, was the prototype used by the SFA? [7 CFR 210.21(c)(2)] </t>
  </si>
  <si>
    <t>3) If the SA imposes a pre-issuance review requirement on procurements:</t>
  </si>
  <si>
    <t xml:space="preserve">4) Was cost/price analysis conducted to estimate the cost of goods or services prior to soliciting?  [2 CFR 200.323/7 CFR 3016.36(f)] </t>
  </si>
  <si>
    <t xml:space="preserve">5) Did the solicitation restrict competition by including any of the following: [2 CFR Part 200.319(a):   </t>
  </si>
  <si>
    <t xml:space="preserve">6) Did the Invitation for Bid (IFB) or Request for Proposal (RFP):   </t>
  </si>
  <si>
    <t>Micro purchases (Individual purchases/transactions valued at $3,500 or less)</t>
  </si>
  <si>
    <t>4 or more</t>
  </si>
  <si>
    <r>
      <t xml:space="preserve">Total Number of Procurements/Contracts </t>
    </r>
    <r>
      <rPr>
        <sz val="16"/>
        <color theme="1"/>
        <rFont val="Calibri"/>
        <family val="2"/>
        <scheme val="minor"/>
      </rPr>
      <t>(pre-populates from SFA Procurement Table entries)</t>
    </r>
  </si>
  <si>
    <t>EVALUATION AND AWARD (Invitation for Bids and/or Requests for Proposals)</t>
  </si>
  <si>
    <t xml:space="preserve">1) Were any material changes made to the contract that should have resulted in a rebidding of the contract?  [NOTE:  This includes changes in scope such as added programs, investments, adjustments not approved by the State agency.] </t>
  </si>
  <si>
    <r>
      <rPr>
        <b/>
        <sz val="16"/>
        <color rgb="FFFF0000"/>
        <rFont val="Calibri"/>
        <family val="2"/>
        <scheme val="minor"/>
      </rPr>
      <t xml:space="preserve">The State agency must ensure that the SFA is monitoring the implementation of its FSMC contract(s).      </t>
    </r>
    <r>
      <rPr>
        <b/>
        <sz val="16"/>
        <rFont val="Calibri"/>
        <family val="2"/>
        <scheme val="minor"/>
      </rPr>
      <t xml:space="preserve"> </t>
    </r>
  </si>
  <si>
    <t>processingsolicitwithother</t>
  </si>
  <si>
    <t xml:space="preserve">Procurement Type </t>
  </si>
  <si>
    <t>processingyears</t>
  </si>
  <si>
    <t xml:space="preserve">Were any amendments made to the original contract after it was awarded? </t>
  </si>
  <si>
    <t xml:space="preserve">  </t>
  </si>
  <si>
    <t>ADDITIONAL COMMENTS:</t>
  </si>
  <si>
    <t xml:space="preserve">ADDITIONAL COMMENTS:  </t>
  </si>
  <si>
    <t xml:space="preserve">ADDITIONAL COMMENTS:   </t>
  </si>
  <si>
    <r>
      <rPr>
        <sz val="12"/>
        <color theme="1"/>
        <rFont val="Calibri"/>
        <family val="2"/>
        <scheme val="minor"/>
      </rPr>
      <t>ADDITIONAL COMMENTS:</t>
    </r>
    <r>
      <rPr>
        <b/>
        <sz val="12"/>
        <color theme="1"/>
        <rFont val="Calibri"/>
        <family val="2"/>
        <scheme val="minor"/>
      </rPr>
      <t xml:space="preserve">  </t>
    </r>
  </si>
  <si>
    <t xml:space="preserve">GPO/GBO/third party </t>
  </si>
  <si>
    <t xml:space="preserve">3) Does the SFA/LEA's have documented Procurement Procedures? [2 CFR 200.318(a)] </t>
  </si>
  <si>
    <t>4) Does the SFA/LEA perform a cost or price analysis in connection with every procurement action in excess of the Simplified Acquisition Threshold including contract modifications? [2 CFR 200.323(a)]</t>
  </si>
  <si>
    <t xml:space="preserve">5) Does the SFA/LEA take steps to to assure that small, minority and women's businesses enterprises and labor surplus firms are used when possible? [2 CFR 200.321]  </t>
  </si>
  <si>
    <t xml:space="preserve">5) Were clear and accurate descriptions of the technical requirements provided for the product, or service being procured?  [2 CFR 200.319(c)(1)/7 CFR 3016.36(c)(3)(i)/7 CFR 3019.44(a)(3)(i)] </t>
  </si>
  <si>
    <r>
      <t xml:space="preserve">1) If the SFA received processed products </t>
    </r>
    <r>
      <rPr>
        <sz val="12"/>
        <rFont val="Calibri"/>
        <family val="2"/>
        <scheme val="minor"/>
      </rPr>
      <t>only via processors contracted with by the</t>
    </r>
    <r>
      <rPr>
        <sz val="12"/>
        <color theme="1"/>
        <rFont val="Calibri"/>
        <family val="2"/>
        <scheme val="minor"/>
      </rPr>
      <t xml:space="preserve"> State agency, did the SFA actively use USDA Foods and processed end products as evidenced by the SFA's inventory level during the review period?  (NOTE: An excessive or unused pounds/inventory at the processor (&gt; 6 months based on average monthly usage)   No is a finding [7 CFR 250.30(n]) </t>
    </r>
  </si>
  <si>
    <t>7) Did the SFA maintain records sufficient to detail the significant history of the procurement? [2 CFR 200.318(i)/7 CFR 3016.36(9)]</t>
  </si>
  <si>
    <t xml:space="preserve">4) Were clear and accurate descriptions of the technical requirements provided for the product, or service being procured?  [2 CFR 200.319(c)(1)/7 CFR 3016.36(c)(3)(i)/7 CFR 3019.44(a)(3)(i)] </t>
  </si>
  <si>
    <t>6) Did the solicitation include a requirement that goods must be produced and processed in the United States ("Buy American")? [7 CFR 210.21(d)]</t>
  </si>
  <si>
    <t>8) Was the correct vendor selected based on the products/services requested and the vendor responses provided? [2 CFR 200.320(b)]</t>
  </si>
  <si>
    <r>
      <t xml:space="preserve">STATE AGENCY INSTRUCTIONS: </t>
    </r>
    <r>
      <rPr>
        <b/>
        <i/>
        <sz val="16"/>
        <color theme="1"/>
        <rFont val="Calibri"/>
        <family val="2"/>
        <scheme val="minor"/>
      </rPr>
      <t>Obtain copies of LEA/SFA Micro purchase procedures/purchase orders issued, and any other documentation needed such as invoices, receipts, etc. to determine if each vendor transaction was $3,500 or below, purchase prices were reasonable, and purchases were equitably distributed among all qualified sources. Review 3 invoices for each vendor selected for review.</t>
    </r>
  </si>
  <si>
    <t>CONTRACT MANAGEMENT FOR SMALL PURCHASE PROCEDURES (Obtain three invoices/receipts for review)</t>
  </si>
  <si>
    <t xml:space="preserve">Solicitation – Competitive Sealed Bids and Request for Proposals </t>
  </si>
  <si>
    <t>Section B: SFA CONTRACT MANAGEMENT (For all formal (IFB &amp; RFP contracts, answer Q4-Q6; for cost reimbursable contracts only, also answer Q7)</t>
  </si>
  <si>
    <t>7) Did the solicitation include any unallowable cost items such as scholarships, gifts/gift cards, event tickets, grants, catering accounts, etc.? [2 CFR 200 Appendix II]</t>
  </si>
  <si>
    <t xml:space="preserve">18) Were State agency additional requirements included, if applicable? [7 CFR Part 210.19(e)] </t>
  </si>
  <si>
    <t>26) If any bids/offers were rejected, were the reasons sound and documented? [2 CFR 200.320(c)(2)(v)]</t>
  </si>
  <si>
    <t>27) Were bids/offers evaluated and awarded as published in the solicitation?</t>
  </si>
  <si>
    <t>28) Were any overly responsive bids/offers used to evaluate contract award?</t>
  </si>
  <si>
    <t>29) Were any unallowable cost items included in the contract award (scholarships, gifts/gift cards, event tickets, grants, catering accounts, etc.)?</t>
  </si>
  <si>
    <t>30) Did procedures comply with the LEA/SFA's standards of conduct and documented procurement procedures? [2 CFR Part 200.318]</t>
  </si>
  <si>
    <t>33) Was a noncompetitive contract awarded to a consultant(s) on retainer? [2 CFR Part 200.319(a)(4)]</t>
  </si>
  <si>
    <r>
      <t xml:space="preserve">CONTRACT MANAGEMENT PROCESS (FORMAL PROCEDURES)  </t>
    </r>
    <r>
      <rPr>
        <sz val="12"/>
        <color theme="1"/>
        <rFont val="Calibri"/>
        <family val="2"/>
        <scheme val="minor"/>
      </rPr>
      <t>For all formal IFB and RFP contracts, answer Q22 and 23; for cost reimbursable contracts ONLY, also answer Q24-27)</t>
    </r>
  </si>
  <si>
    <t xml:space="preserve">7) Was the solicitation publically advertised to an adequate number of qualified sources to secure more than one bid/offer? [2 CFR 200.320(c)(2)(ii)/7 CFR 3016.36(d)] </t>
  </si>
  <si>
    <r>
      <t>Solicitation – Competitive Proposals (RFP)</t>
    </r>
    <r>
      <rPr>
        <b/>
        <sz val="12"/>
        <rFont val="Calibri"/>
        <family val="2"/>
        <scheme val="minor"/>
      </rPr>
      <t xml:space="preserve"> (If reviewing an IFB, skip to Evaluation and Award section)</t>
    </r>
  </si>
  <si>
    <t xml:space="preserve">2) Were any unallowable cost changes added to the contract? [NOTE: scholarships, grants, gifts, etc.] </t>
  </si>
  <si>
    <t xml:space="preserve">Micro Purchases (Purchases from vendors valued at $3,500 or below) 
</t>
  </si>
  <si>
    <r>
      <t xml:space="preserve">Small Purchase/Informal Contracts (Purchases from vendors valued at $150,000 or below, or most restrictive threshold)   </t>
    </r>
    <r>
      <rPr>
        <b/>
        <sz val="20"/>
        <color rgb="FFFF0000"/>
        <rFont val="Calibri"/>
        <family val="2"/>
        <scheme val="minor"/>
      </rPr>
      <t>SFA Instructions:</t>
    </r>
    <r>
      <rPr>
        <b/>
        <sz val="20"/>
        <color theme="0"/>
        <rFont val="Calibri"/>
        <family val="2"/>
        <scheme val="minor"/>
      </rPr>
      <t xml:space="preserve">  </t>
    </r>
    <r>
      <rPr>
        <b/>
        <i/>
        <sz val="20"/>
        <color theme="0"/>
        <rFont val="Calibri"/>
        <family val="2"/>
        <scheme val="minor"/>
      </rPr>
      <t>Input information below.</t>
    </r>
    <r>
      <rPr>
        <b/>
        <sz val="20"/>
        <color theme="0"/>
        <rFont val="Calibri"/>
        <family val="2"/>
        <scheme val="minor"/>
      </rPr>
      <t xml:space="preserve">
</t>
    </r>
  </si>
  <si>
    <r>
      <t xml:space="preserve">Formal Contracts:  Sealed Bids/Competitive Proposals (vendor contracts valued above $150,000, or at or above the State's/LEA's small purchase threshold)  </t>
    </r>
    <r>
      <rPr>
        <b/>
        <sz val="20"/>
        <color rgb="FFFF0000"/>
        <rFont val="Calibri"/>
        <family val="2"/>
        <scheme val="minor"/>
      </rPr>
      <t xml:space="preserve"> SFA Instructions</t>
    </r>
    <r>
      <rPr>
        <b/>
        <sz val="20"/>
        <color theme="0"/>
        <rFont val="Calibri"/>
        <family val="2"/>
        <scheme val="minor"/>
      </rPr>
      <t xml:space="preserve">:  </t>
    </r>
    <r>
      <rPr>
        <b/>
        <i/>
        <sz val="20"/>
        <color theme="0"/>
        <rFont val="Calibri"/>
        <family val="2"/>
        <scheme val="minor"/>
      </rPr>
      <t>Input information below.</t>
    </r>
  </si>
  <si>
    <r>
      <t xml:space="preserve">If the SFA has this many </t>
    </r>
    <r>
      <rPr>
        <b/>
        <sz val="16"/>
        <color rgb="FFFF0000"/>
        <rFont val="Calibri"/>
        <family val="2"/>
        <scheme val="minor"/>
      </rPr>
      <t>total</t>
    </r>
    <r>
      <rPr>
        <b/>
        <sz val="16"/>
        <color theme="1"/>
        <rFont val="Calibri"/>
        <family val="2"/>
        <scheme val="minor"/>
      </rPr>
      <t xml:space="preserve"> procurements/contracts (</t>
    </r>
    <r>
      <rPr>
        <b/>
        <sz val="16"/>
        <rFont val="Calibri"/>
        <family val="2"/>
        <scheme val="minor"/>
      </rPr>
      <t>by procurement type</t>
    </r>
    <r>
      <rPr>
        <b/>
        <sz val="16"/>
        <color theme="1"/>
        <rFont val="Calibri"/>
        <family val="2"/>
        <scheme val="minor"/>
      </rPr>
      <t>)</t>
    </r>
  </si>
  <si>
    <t>(Greatest total number of formal sealed bids/requests for proposals to review: 6)</t>
  </si>
  <si>
    <t>(Greatest total number of FSMC contracts to review: All)</t>
  </si>
  <si>
    <t>(Greatest total number of small purchases to review: 4)</t>
  </si>
  <si>
    <t>(Greatest number of vendors providing goods/services under micro purchase procedures to review: 2)</t>
  </si>
  <si>
    <t xml:space="preserve">9) Does a review of three invoices/receipts show that the SFA purchased the products they solicited from the vendor? [2 CFR Part 200.318(b]) [7 CFR Part 3016.36(b)(2)] </t>
  </si>
  <si>
    <r>
      <t xml:space="preserve">8)   </t>
    </r>
    <r>
      <rPr>
        <b/>
        <sz val="12"/>
        <color theme="1"/>
        <rFont val="Calibri"/>
        <family val="2"/>
        <scheme val="minor"/>
      </rPr>
      <t xml:space="preserve">Did the Invitation for Bid or Request for Proposal include the following clauses, as applicable: </t>
    </r>
    <r>
      <rPr>
        <sz val="12"/>
        <color theme="1"/>
        <rFont val="Calibri"/>
        <family val="2"/>
        <scheme val="minor"/>
      </rPr>
      <t xml:space="preserve">[Appendix II to 2 CFR 200/7 CFR 3019.48] </t>
    </r>
  </si>
  <si>
    <r>
      <t xml:space="preserve">25) </t>
    </r>
    <r>
      <rPr>
        <b/>
        <sz val="12"/>
        <color rgb="FFFF0000"/>
        <rFont val="Calibri"/>
        <family val="2"/>
        <scheme val="minor"/>
      </rPr>
      <t>For cost reimbursable contracts only</t>
    </r>
    <r>
      <rPr>
        <sz val="12"/>
        <color rgb="FFFF0000"/>
        <rFont val="Calibri"/>
        <family val="2"/>
        <scheme val="minor"/>
      </rPr>
      <t>:</t>
    </r>
    <r>
      <rPr>
        <sz val="12"/>
        <color theme="1"/>
        <rFont val="Calibri"/>
        <family val="2"/>
        <scheme val="minor"/>
      </rPr>
      <t xml:space="preserve"> If applicable, did the contract awardee report credits as frequently as required in solicitation? (</t>
    </r>
    <r>
      <rPr>
        <i/>
        <sz val="12"/>
        <color theme="1"/>
        <rFont val="Calibri"/>
        <family val="2"/>
        <scheme val="minor"/>
      </rPr>
      <t>not less than annually</t>
    </r>
    <r>
      <rPr>
        <sz val="12"/>
        <color theme="1"/>
        <rFont val="Calibri"/>
        <family val="2"/>
        <scheme val="minor"/>
      </rPr>
      <t>)</t>
    </r>
  </si>
  <si>
    <r>
      <t xml:space="preserve">24) </t>
    </r>
    <r>
      <rPr>
        <b/>
        <sz val="12"/>
        <color rgb="FFFF0000"/>
        <rFont val="Calibri"/>
        <family val="2"/>
        <scheme val="minor"/>
      </rPr>
      <t>For cost reimbursable contracts only</t>
    </r>
    <r>
      <rPr>
        <sz val="12"/>
        <color rgb="FFFF0000"/>
        <rFont val="Calibri"/>
        <family val="2"/>
        <scheme val="minor"/>
      </rPr>
      <t>:</t>
    </r>
    <r>
      <rPr>
        <b/>
        <sz val="12"/>
        <color theme="1"/>
        <rFont val="Calibri"/>
        <family val="2"/>
        <scheme val="minor"/>
      </rPr>
      <t xml:space="preserve">  </t>
    </r>
    <r>
      <rPr>
        <sz val="12"/>
        <color theme="1"/>
        <rFont val="Calibri"/>
        <family val="2"/>
        <scheme val="minor"/>
      </rPr>
      <t xml:space="preserve">Was the return of discounts, rebates, and credits identified on vendor invoices submitted for payment?  [7 CFR Parts 210.21(f) and 250.50-54]  </t>
    </r>
  </si>
  <si>
    <r>
      <t xml:space="preserve">23) </t>
    </r>
    <r>
      <rPr>
        <b/>
        <sz val="12"/>
        <color rgb="FFFF0000"/>
        <rFont val="Calibri"/>
        <family val="2"/>
        <scheme val="minor"/>
      </rPr>
      <t>For all formal contracts</t>
    </r>
    <r>
      <rPr>
        <sz val="12"/>
        <color rgb="FFFF0000"/>
        <rFont val="Calibri"/>
        <family val="2"/>
        <scheme val="minor"/>
      </rPr>
      <t>:</t>
    </r>
    <r>
      <rPr>
        <sz val="12"/>
        <color theme="1"/>
        <rFont val="Calibri"/>
        <family val="2"/>
        <scheme val="minor"/>
      </rPr>
      <t xml:space="preserve"> If geographic preference was used, did the SFA evaluate vendor compliance?  [7 CFR Part 210.21(g)] </t>
    </r>
  </si>
  <si>
    <r>
      <t xml:space="preserve">22) </t>
    </r>
    <r>
      <rPr>
        <b/>
        <sz val="12"/>
        <color rgb="FFFF0000"/>
        <rFont val="Calibri"/>
        <family val="2"/>
        <scheme val="minor"/>
      </rPr>
      <t>For all formal contracts</t>
    </r>
    <r>
      <rPr>
        <sz val="12"/>
        <color rgb="FFFF0000"/>
        <rFont val="Calibri"/>
        <family val="2"/>
        <scheme val="minor"/>
      </rPr>
      <t>:</t>
    </r>
    <r>
      <rPr>
        <sz val="12"/>
        <color theme="1"/>
        <rFont val="Calibri"/>
        <family val="2"/>
        <scheme val="minor"/>
      </rPr>
      <t xml:space="preserve"> Did the SFA provide sufficient oversight of the procurement to ensure contractors performed in accordance with the terms, condictions, and specifications of their contracts?  [2 CFR Part 200.318(b)/7 CFR 3016.36(b)(2)]  </t>
    </r>
    <r>
      <rPr>
        <sz val="12"/>
        <rFont val="Calibri"/>
        <family val="2"/>
        <scheme val="minor"/>
      </rPr>
      <t>Attach/Describe procedures in Comments section</t>
    </r>
  </si>
  <si>
    <t xml:space="preserve">Renewal years &amp; Amendments:  Determine if any amendments were made to the contract during a renewal year.   If amendments were made, compare all amendments to the original contract to determine if a material change was made </t>
  </si>
  <si>
    <r>
      <t xml:space="preserve">4) </t>
    </r>
    <r>
      <rPr>
        <b/>
        <sz val="12"/>
        <color rgb="FFFF0000"/>
        <rFont val="Calibri"/>
        <family val="2"/>
        <scheme val="minor"/>
      </rPr>
      <t>For all formal (IFB &amp; RFP contracts)</t>
    </r>
    <r>
      <rPr>
        <sz val="12"/>
        <color rgb="FFFF0000"/>
        <rFont val="Calibri"/>
        <family val="2"/>
        <scheme val="minor"/>
      </rPr>
      <t>:</t>
    </r>
    <r>
      <rPr>
        <sz val="12"/>
        <color theme="1"/>
        <rFont val="Calibri"/>
        <family val="2"/>
        <scheme val="minor"/>
      </rPr>
      <t xml:space="preserve"> Did the SFA establish an advisory board composed of parents, teachers, and students to assist in menu planning? [7 CFR 210.16(a)(8)]</t>
    </r>
  </si>
  <si>
    <r>
      <t xml:space="preserve">5) </t>
    </r>
    <r>
      <rPr>
        <b/>
        <sz val="12"/>
        <color rgb="FFFF0000"/>
        <rFont val="Calibri"/>
        <family val="2"/>
        <scheme val="minor"/>
      </rPr>
      <t>For all formal (IFB &amp; RFP contracts)</t>
    </r>
    <r>
      <rPr>
        <sz val="12"/>
        <color rgb="FFFF0000"/>
        <rFont val="Calibri"/>
        <family val="2"/>
        <scheme val="minor"/>
      </rPr>
      <t>:</t>
    </r>
    <r>
      <rPr>
        <sz val="12"/>
        <color theme="1"/>
        <rFont val="Calibri"/>
        <family val="2"/>
        <scheme val="minor"/>
      </rPr>
      <t xml:space="preserve"> Did the SFA monitor the FSMC through periodic on-site monitoring? [7 CFR 210.16(a)(3)]</t>
    </r>
  </si>
  <si>
    <r>
      <t xml:space="preserve">6) </t>
    </r>
    <r>
      <rPr>
        <b/>
        <sz val="12"/>
        <color rgb="FFFF0000"/>
        <rFont val="Calibri"/>
        <family val="2"/>
        <scheme val="minor"/>
      </rPr>
      <t>For all formal (IFB and RFP contracts</t>
    </r>
    <r>
      <rPr>
        <sz val="12"/>
        <color rgb="FFFF0000"/>
        <rFont val="Calibri"/>
        <family val="2"/>
        <scheme val="minor"/>
      </rPr>
      <t xml:space="preserve">: </t>
    </r>
    <r>
      <rPr>
        <sz val="12"/>
        <color theme="1"/>
        <rFont val="Calibri"/>
        <family val="2"/>
        <scheme val="minor"/>
      </rPr>
      <t>Did the SFA assure that the FSMC complied with all health inspection regulations as required under the terms of the LEA-SFA's contract with the FSMC?  [7 CFR 210.16(a)(7)]</t>
    </r>
  </si>
  <si>
    <r>
      <t xml:space="preserve">7) </t>
    </r>
    <r>
      <rPr>
        <b/>
        <sz val="12"/>
        <color rgb="FFFF0000"/>
        <rFont val="Calibri"/>
        <family val="2"/>
        <scheme val="minor"/>
      </rPr>
      <t>For cost reimbursable contracts only</t>
    </r>
    <r>
      <rPr>
        <sz val="12"/>
        <color rgb="FFFF0000"/>
        <rFont val="Calibri"/>
        <family val="2"/>
        <scheme val="minor"/>
      </rPr>
      <t xml:space="preserve">: </t>
    </r>
    <r>
      <rPr>
        <sz val="12"/>
        <color theme="1"/>
        <rFont val="Calibri"/>
        <family val="2"/>
        <scheme val="minor"/>
      </rPr>
      <t xml:space="preserve"> Did the SFA receive discounts, rebates and credits for commercial food and supplies purchased?   (7 CFR 210.21(f)] (NOTE:  Obtain the FSMC invoices to confirm that credits are being applied. </t>
    </r>
  </si>
  <si>
    <r>
      <t xml:space="preserve">3) </t>
    </r>
    <r>
      <rPr>
        <b/>
        <sz val="12"/>
        <rFont val="Calibri"/>
        <family val="2"/>
        <scheme val="minor"/>
      </rPr>
      <t>Did the SFA restrict competition by: [2 CFR Part 200.319(a)(1-7]:</t>
    </r>
    <r>
      <rPr>
        <sz val="12"/>
        <rFont val="Calibri"/>
        <family val="2"/>
        <scheme val="minor"/>
      </rPr>
      <t xml:space="preserve"> </t>
    </r>
  </si>
  <si>
    <r>
      <t xml:space="preserve">2) </t>
    </r>
    <r>
      <rPr>
        <b/>
        <sz val="12"/>
        <rFont val="Calibri"/>
        <family val="2"/>
        <scheme val="minor"/>
      </rPr>
      <t xml:space="preserve">Did the solicitation/contract identify that the SFA would:  </t>
    </r>
    <r>
      <rPr>
        <sz val="12"/>
        <rFont val="Calibri"/>
        <family val="2"/>
        <scheme val="minor"/>
      </rPr>
      <t>[7 CFR Part 210.16(a)]</t>
    </r>
  </si>
  <si>
    <r>
      <rPr>
        <sz val="12"/>
        <rFont val="Calibri"/>
        <family val="2"/>
        <scheme val="minor"/>
      </rPr>
      <t>8)</t>
    </r>
    <r>
      <rPr>
        <b/>
        <sz val="12"/>
        <rFont val="Calibri"/>
        <family val="2"/>
        <scheme val="minor"/>
      </rPr>
      <t xml:space="preserve"> Did the solicitation require the FSMC to:  </t>
    </r>
    <r>
      <rPr>
        <sz val="12"/>
        <rFont val="Calibri"/>
        <family val="2"/>
        <scheme val="minor"/>
      </rPr>
      <t>[7 CFR Part 210.16(c)]</t>
    </r>
  </si>
  <si>
    <r>
      <t xml:space="preserve">16) </t>
    </r>
    <r>
      <rPr>
        <b/>
        <sz val="12"/>
        <rFont val="Calibri"/>
        <family val="2"/>
        <scheme val="minor"/>
      </rPr>
      <t>Were the following provisions included per Appendix II to 2 Part 200:</t>
    </r>
    <r>
      <rPr>
        <sz val="12"/>
        <rFont val="Calibri"/>
        <family val="2"/>
        <scheme val="minor"/>
      </rPr>
      <t xml:space="preserve"> </t>
    </r>
  </si>
  <si>
    <t>15) If subcontracts were let, was a requirement included to take the affirmative action steps for small and minority businesses, women’s business enterprises, and labor surplus area firms so they would be used when possible?  [2 CFR Part 200.321(a)(1-6)]</t>
  </si>
  <si>
    <r>
      <t xml:space="preserve">17) </t>
    </r>
    <r>
      <rPr>
        <b/>
        <sz val="12"/>
        <rFont val="Calibri"/>
        <family val="2"/>
        <scheme val="minor"/>
      </rPr>
      <t>Did the solicitation restrict competition by:</t>
    </r>
    <r>
      <rPr>
        <sz val="12"/>
        <rFont val="Calibri"/>
        <family val="2"/>
        <scheme val="minor"/>
      </rPr>
      <t xml:space="preserve"> [2 CFR Part 200.319(a)(1-7]:   </t>
    </r>
  </si>
  <si>
    <r>
      <t xml:space="preserve">19)  </t>
    </r>
    <r>
      <rPr>
        <b/>
        <sz val="12"/>
        <rFont val="Calibri"/>
        <family val="2"/>
        <scheme val="minor"/>
      </rPr>
      <t>Does the solicitation and contract include the following required contract provisions in 7 CFR 250.53 for FSMC fixed-price and cost-reimbursable contracts?:</t>
    </r>
    <r>
      <rPr>
        <sz val="12"/>
        <rFont val="Calibri"/>
        <family val="2"/>
        <scheme val="minor"/>
      </rPr>
      <t xml:space="preserve">  </t>
    </r>
  </si>
  <si>
    <r>
      <t>20)</t>
    </r>
    <r>
      <rPr>
        <b/>
        <sz val="12"/>
        <rFont val="Calibri"/>
        <family val="2"/>
        <scheme val="minor"/>
      </rPr>
      <t xml:space="preserve"> </t>
    </r>
    <r>
      <rPr>
        <b/>
        <sz val="12"/>
        <color rgb="FFFF0000"/>
        <rFont val="Calibri"/>
        <family val="2"/>
        <scheme val="minor"/>
      </rPr>
      <t>For cost reimbursable contracts only</t>
    </r>
    <r>
      <rPr>
        <sz val="12"/>
        <color rgb="FFFF0000"/>
        <rFont val="Calibri"/>
        <family val="2"/>
        <scheme val="minor"/>
      </rPr>
      <t>:</t>
    </r>
    <r>
      <rPr>
        <sz val="12"/>
        <rFont val="Calibri"/>
        <family val="2"/>
        <scheme val="minor"/>
      </rPr>
      <t xml:space="preserve"> Does this contract type contain a statement that the food service management company will ensure that its system of inventory management will not result in the recipient agency being charged for donated foods.</t>
    </r>
  </si>
  <si>
    <r>
      <rPr>
        <sz val="12"/>
        <rFont val="Calibri"/>
        <family val="2"/>
        <scheme val="minor"/>
      </rPr>
      <t>21)</t>
    </r>
    <r>
      <rPr>
        <b/>
        <sz val="12"/>
        <rFont val="Calibri"/>
        <family val="2"/>
        <scheme val="minor"/>
      </rPr>
      <t xml:space="preserve"> </t>
    </r>
    <r>
      <rPr>
        <b/>
        <sz val="12"/>
        <color rgb="FFFF0000"/>
        <rFont val="Calibri"/>
        <family val="2"/>
        <scheme val="minor"/>
      </rPr>
      <t>For SFAs operating SFSP and CACFP only:</t>
    </r>
    <r>
      <rPr>
        <b/>
        <sz val="12"/>
        <rFont val="Calibri"/>
        <family val="2"/>
        <scheme val="minor"/>
      </rPr>
      <t xml:space="preserve">  Does the solicitation and contract include the following requirements:  </t>
    </r>
  </si>
  <si>
    <r>
      <t xml:space="preserve">23) </t>
    </r>
    <r>
      <rPr>
        <b/>
        <sz val="12"/>
        <color rgb="FFFF0000"/>
        <rFont val="Calibri"/>
        <family val="2"/>
        <scheme val="minor"/>
      </rPr>
      <t>For IFBs only</t>
    </r>
    <r>
      <rPr>
        <sz val="12"/>
        <color rgb="FFFF0000"/>
        <rFont val="Calibri"/>
        <family val="2"/>
        <scheme val="minor"/>
      </rPr>
      <t>:</t>
    </r>
    <r>
      <rPr>
        <sz val="12"/>
        <rFont val="Calibri"/>
        <family val="2"/>
        <scheme val="minor"/>
      </rPr>
      <t xml:space="preserve"> Were all bids opened at the time and place prescribed? [2 CFR 200.320(c)(2)(iii)] </t>
    </r>
  </si>
  <si>
    <r>
      <t xml:space="preserve">24) </t>
    </r>
    <r>
      <rPr>
        <b/>
        <sz val="12"/>
        <color rgb="FFFF0000"/>
        <rFont val="Calibri"/>
        <family val="2"/>
        <scheme val="minor"/>
      </rPr>
      <t>For IFBs only</t>
    </r>
    <r>
      <rPr>
        <sz val="12"/>
        <color rgb="FFFF0000"/>
        <rFont val="Calibri"/>
        <family val="2"/>
        <scheme val="minor"/>
      </rPr>
      <t>:</t>
    </r>
    <r>
      <rPr>
        <sz val="12"/>
        <rFont val="Calibri"/>
        <family val="2"/>
        <scheme val="minor"/>
      </rPr>
      <t xml:space="preserve"> Did the LEA/SFA evaluate all responses in compliance with the solicitation document and award a firm, fixed-price contract to the lowest responsive and responsible bidder? [2 CFR 200.320(c)(2)(iv)]  </t>
    </r>
  </si>
  <si>
    <r>
      <t xml:space="preserve">25) </t>
    </r>
    <r>
      <rPr>
        <b/>
        <sz val="12"/>
        <color rgb="FFFF0000"/>
        <rFont val="Calibri"/>
        <family val="2"/>
        <scheme val="minor"/>
      </rPr>
      <t>For RFPs only</t>
    </r>
    <r>
      <rPr>
        <sz val="12"/>
        <color rgb="FFFF0000"/>
        <rFont val="Calibri"/>
        <family val="2"/>
        <scheme val="minor"/>
      </rPr>
      <t>:</t>
    </r>
    <r>
      <rPr>
        <sz val="12"/>
        <rFont val="Calibri"/>
        <family val="2"/>
        <scheme val="minor"/>
      </rPr>
      <t xml:space="preserve"> Did the LEA/SFA evaluate all responses in compliance with the solicitation document and award the offer to the most adventageous proposal with cost being the primary evaluation criteria? [2 CFR Part 200.320 (c-d)]</t>
    </r>
  </si>
  <si>
    <r>
      <rPr>
        <sz val="12"/>
        <rFont val="Calibri"/>
        <family val="2"/>
        <scheme val="minor"/>
      </rPr>
      <t>14)</t>
    </r>
    <r>
      <rPr>
        <b/>
        <sz val="12"/>
        <color rgb="FFFF0000"/>
        <rFont val="Calibri"/>
        <family val="2"/>
        <scheme val="minor"/>
      </rPr>
      <t xml:space="preserve"> If a cost reimbursable contract was solicited</t>
    </r>
    <r>
      <rPr>
        <b/>
        <sz val="12"/>
        <rFont val="Calibri"/>
        <family val="2"/>
        <scheme val="minor"/>
      </rPr>
      <t>, were the following provisions included as listed in 7 CFR 210.21(f)?:</t>
    </r>
  </si>
  <si>
    <t xml:space="preserve">   a) Ensure that the food service operation was in conformance with the school food authority's agreement under the Program?  [7 CFR 210.16(a)(2)]</t>
  </si>
  <si>
    <t xml:space="preserve">   b) Monitor the food service operation through periodic on-site visits?  [7 CFR 210.16(a)(3)]</t>
  </si>
  <si>
    <t xml:space="preserve">   c) Retain control of the quality, extent, and general nature of its food service, and the prices to be charged the children for meals?  [7 CFR 210.16(a)(4)]</t>
  </si>
  <si>
    <t xml:space="preserve">   d) Retain signature authority on the State agency-school food authority agreement, free and reduced price policy statement and claims?  [7 CFR 210.16(a)(5)]</t>
  </si>
  <si>
    <t xml:space="preserve">   e) Ensure that all federally donated foods received by the school food authority and made available to the FSMC accrue only to the benefit of the school food authority's nonprofit school food service and will be fully utilized therein?  [7 CFR 210.16(a)(6)]</t>
  </si>
  <si>
    <t xml:space="preserve">   f) Maintain applicable health certification and assure that all State and local regulations are being met by a food service management company preparing or serving meals at a school food authority facility?  [7 CFR 210.16(a)(7)]</t>
  </si>
  <si>
    <t xml:space="preserve">   g) Establish an advisory board composed of parents, teachers, and students to assist in menu planning?  [7 CFR 210.16(a)(8)]</t>
  </si>
  <si>
    <t xml:space="preserve">   a) Maintain records to support the SFA's Claims for Reimbursement and require the FSMC to, at a minimum, report claim information to the school food authority promptly at the end of each month and make the information available upon the SFA's request?</t>
  </si>
  <si>
    <t xml:space="preserve">   b) Secure a State or local health certification for any facility outside the school in which it will prepare meals and require the FSMC to maintain this health certification for the duration of the contract?</t>
  </si>
  <si>
    <t xml:space="preserve">   a)  The need for documentation that requests consideration on the use of domestic alternative foods before approving an exception?</t>
  </si>
  <si>
    <t xml:space="preserve">   b)  A requirement to document the use of a non-domestic food exception when competition reveals the cost of domestic is significantly higher than non-domestic food?</t>
  </si>
  <si>
    <t xml:space="preserve">   c)  A requirement to document the use of a non-domestic alternative food due to the domestic food not produced or manufactured in sufficient and reasonable available quantities of a satisfactory quality?</t>
  </si>
  <si>
    <t xml:space="preserve">   a)  7 CFR Parts 210.10 and afterschool snack, if applicable</t>
  </si>
  <si>
    <t xml:space="preserve">   b)  7  CFR Part 220.8, if applicable</t>
  </si>
  <si>
    <t xml:space="preserve">   c)  Other programs operated, if applicable (SFSP, CACFP At-Risk)</t>
  </si>
  <si>
    <t xml:space="preserve">   a) Allowable costs will be paid from the nonprofit school food service account to the contractor net of all discounts, rebates and other applicable credits accruing to or received by the contractor or any assignee under the contract, to the extent those credits are allocable to the allowable portion of the costs billed to the school food authority.</t>
  </si>
  <si>
    <t xml:space="preserve">   b) The contractor must separately identify for each cost submitted for payment to the school food authority the amount of that cost that is allowable (can be paid from the nonprofit school food service account) and the amount that is unallowable (cannot be paid from the nonprofit school food service account); </t>
  </si>
  <si>
    <t xml:space="preserve">   c) The contractor must exclude all unallowable costs from its billing documents and certify that only allowable costs are submitted for payment and records have been established that maintain the visibility of unallowable costs, including directly associated costs in a manner suitable for contract cost determination and verification;</t>
  </si>
  <si>
    <t xml:space="preserve">   d) The contractor must identify the amount of each discount, rebate and other applicable credit on bills and invoices presented to the school food authority for payment and individually identify the amount as a discount, rebate, or in the case of other applicable credits, the nature of the credit. Note: If approved by the State agency, the school food authority may permit the contractor to report this information on a less frequent basis than monthly, but no less frequently than annually.</t>
  </si>
  <si>
    <t xml:space="preserve">   e) The contractor must identify the method by which it will report discounts, rebates and other applicable credits allocable to the contract that are not reported prior to conclusion of the contract.</t>
  </si>
  <si>
    <t xml:space="preserve">   f) The contractor must maintain documentation of costs and discounts, rebates and other applicable credits, and must furnish such documentation upon request to the school food authority, the State agency, or the Department.</t>
  </si>
  <si>
    <t xml:space="preserve">   a)      Termination for cause and for convenience clause included with the manner by which it will be effected and the basis for settlement? (For contracts in excess of $10,000 only) [2 CFR 200 Appendix II]</t>
  </si>
  <si>
    <t xml:space="preserve">   b)       Equal Employment Opportunity (in excess of $10,000)?</t>
  </si>
  <si>
    <t xml:space="preserve">   c)       Contract Work Hours/Safety Standards Act (40 U.S.C. 3701-3708) (for contracts in excess of $2,500)?</t>
  </si>
  <si>
    <t xml:space="preserve">   d)       Davis Bacon Act (for construction contracts in excess of $2,000)?</t>
  </si>
  <si>
    <t xml:space="preserve">   e)       Rights to Inventions Made Under a Contract or Agreement (if applicable)?</t>
  </si>
  <si>
    <t xml:space="preserve">   f)       Debarment and Suspension [Executive Orders 12549 and 12689)(2 CFR Part 200.213 and Appendix II to 2 CFR Part 200 (I) (All contracts)]?</t>
  </si>
  <si>
    <t xml:space="preserve">   g)     Byrd Anti-Lobbying Amendment [31 U.S.C. 1352) (Appendix II to 2 CFR Part 200 (for contracts worth $100,000 or more]?</t>
  </si>
  <si>
    <t xml:space="preserve">   a)  Placing unreasonable requirements on firms to qualify for business?</t>
  </si>
  <si>
    <t xml:space="preserve">   b)  Requiring unnecessary experience and excessive bonding?</t>
  </si>
  <si>
    <t xml:space="preserve">   a) A statement that the food service management company must credit the  recipient agency for the value of all donated foods received for use in the recipient agency's meal service in the school year or fiscal year (including both entitlement and bonus foods), and including the value of donated foods contained in processed end products, in accordance with the contingencies in 7 CFR 250.51(a);</t>
  </si>
  <si>
    <t xml:space="preserve">   b) The method and frequency by which crediting will occur, and the means of documentation to be utilized to verify that the value of all donated foods has been credited;</t>
  </si>
  <si>
    <t xml:space="preserve">   c) The method of determining the donated food values to be used in crediting, in accordance with 7 CFR 250.51(c), or the actual donated food values;</t>
  </si>
  <si>
    <t xml:space="preserve">   d) Any activities relating to donated foods that the food service management company will be responsible for, in accordance with §250.50(d), and assurance that such activities will be performed in accordance with the applicable requirements in 7 CFR 250;</t>
  </si>
  <si>
    <t xml:space="preserve">   e) A statement that the food service management company will use all donated ground beef and ground pork products, and all processed end products, in the recipient agency's food service;</t>
  </si>
  <si>
    <t xml:space="preserve">   f) A statement that the food service management company will use all other donated foods, or will use commercially purchased foods of the same generic identity, of U.S. origin, and of equal of better quality than the donated foods, in the recipient agency's food service;</t>
  </si>
  <si>
    <t xml:space="preserve">   g) Assurance that the procurement of processed end products on behalf of the recipient agency, as applicable, will ensure compliance with the requirements in subpart C of 7 CFR 250 and with the provisions of distributing or recipient agency processing agreements, and will ensure crediting of the recipient agency for the value of donated foods contained in such end products at the processing agreement value;</t>
  </si>
  <si>
    <t xml:space="preserve">   h) Assurance that the food service management company will not itself enter into the processing agreement with the processor required in subpart C of 7 CFR 250;</t>
  </si>
  <si>
    <t xml:space="preserve">   i) Assurance that the food service management company will comply with the storage and inventory requirements for donated foods;</t>
  </si>
  <si>
    <t xml:space="preserve">   j) A statement that the distributing agency, subdistributing agency, or recipient agency, the Comptroller General, the Department of Agriculture, or their duly authorized representatives, may perform onsite reviews of the food service management company's food service operation, including the review of records, to ensure compliance with requirements for the management and use of donated foods;</t>
  </si>
  <si>
    <t xml:space="preserve">   k) A statement that the food service management company will maintain records to document its compliance with requirements relating to donated foods, in accordance with 7 CFR 250.54(b); and</t>
  </si>
  <si>
    <t xml:space="preserve">   l) A statement that extensions or renewals of the contract, if applicable, are contingent upon the fulfillment of all contract provisions relating to donated foods.</t>
  </si>
  <si>
    <t xml:space="preserve">   a) Language that prohibits subcontracting in 7 CFR 225.6(h)(2)(ii) and7 CFR 226.21(e)?</t>
  </si>
  <si>
    <t xml:space="preserve">   b) Bond requirement for the SFSP for contracts over $150,000 [7 CFR Part 225.15(m)(5-7)]?  (NOTE:  a bid bond- not less than five (5) percent nor more than ten (10) percent, as determined by the sponsor.  A copy of the bid bond shall accompany each bid; and a performance bond in an amount not less than ten (10) percent nor more than twenty-five (25) percent of the value of the contract, as determined by the State agency, of the value of the contract for which the bid is made. Any food service management company which enters into more than one contract with any one sponsor shall obtain a performance bond covering all contracts if the aggregate amount of the contracts exceeds $100,000. Sponsors shall require the food service management company to furnish a copy of the performance bond within ten days of the awarding of the contract.</t>
  </si>
  <si>
    <r>
      <t xml:space="preserve">22) </t>
    </r>
    <r>
      <rPr>
        <b/>
        <sz val="12"/>
        <rFont val="Calibri"/>
        <family val="2"/>
        <scheme val="minor"/>
      </rPr>
      <t>If noncompetitive negotiation was used, was this due to:</t>
    </r>
    <r>
      <rPr>
        <sz val="12"/>
        <rFont val="Calibri"/>
        <family val="2"/>
        <scheme val="minor"/>
      </rPr>
      <t xml:space="preserve"> [2 CFR 200.320(f)]                                                           </t>
    </r>
  </si>
  <si>
    <r>
      <t xml:space="preserve">   a)</t>
    </r>
    <r>
      <rPr>
        <sz val="12"/>
        <rFont val="Times New Roman"/>
        <family val="1"/>
      </rPr>
      <t xml:space="preserve">  </t>
    </r>
    <r>
      <rPr>
        <sz val="12"/>
        <rFont val="Calibri"/>
        <family val="2"/>
        <scheme val="minor"/>
      </rPr>
      <t>A public exigency/emergency did not permit a competitive solicitation?</t>
    </r>
  </si>
  <si>
    <r>
      <t xml:space="preserve">   b)</t>
    </r>
    <r>
      <rPr>
        <sz val="12"/>
        <rFont val="Times New Roman"/>
        <family val="1"/>
      </rPr>
      <t xml:space="preserve"> </t>
    </r>
    <r>
      <rPr>
        <sz val="12"/>
        <rFont val="Calibri"/>
        <family val="2"/>
        <scheme val="minor"/>
      </rPr>
      <t>FNS or SA expressly authorized a noncompetitive negotiation based on a written request?  If yes, attach authorization documentation.</t>
    </r>
  </si>
  <si>
    <r>
      <t xml:space="preserve">   c)</t>
    </r>
    <r>
      <rPr>
        <sz val="12"/>
        <rFont val="Times New Roman"/>
        <family val="1"/>
      </rPr>
      <t xml:space="preserve">  </t>
    </r>
    <r>
      <rPr>
        <sz val="12"/>
        <rFont val="Calibri"/>
        <family val="2"/>
        <scheme val="minor"/>
      </rPr>
      <t xml:space="preserve">After solicitation of a number of sources, competition was inadequate?                    </t>
    </r>
  </si>
  <si>
    <r>
      <t xml:space="preserve">   d)</t>
    </r>
    <r>
      <rPr>
        <sz val="12"/>
        <rFont val="Times New Roman"/>
        <family val="1"/>
      </rPr>
      <t xml:space="preserve"> </t>
    </r>
    <r>
      <rPr>
        <sz val="12"/>
        <rFont val="Calibri"/>
        <family val="2"/>
        <scheme val="minor"/>
      </rPr>
      <t>The item was available only from a single source?</t>
    </r>
  </si>
  <si>
    <r>
      <t xml:space="preserve">11) </t>
    </r>
    <r>
      <rPr>
        <b/>
        <sz val="12"/>
        <rFont val="Calibri"/>
        <family val="2"/>
        <scheme val="minor"/>
      </rPr>
      <t xml:space="preserve">Did the solicitation include all requirements regarding "Buy American," including: [7 CFR Part 210.21(d)/FNS Policy Memo SP 24-2016] </t>
    </r>
  </si>
  <si>
    <r>
      <t xml:space="preserve">12) </t>
    </r>
    <r>
      <rPr>
        <b/>
        <sz val="12"/>
        <rFont val="Calibri"/>
        <family val="2"/>
        <scheme val="minor"/>
      </rPr>
      <t xml:space="preserve">Did the solicitation/contract include meal pattern requirements for: </t>
    </r>
  </si>
  <si>
    <r>
      <t xml:space="preserve">1) </t>
    </r>
    <r>
      <rPr>
        <b/>
        <sz val="12"/>
        <rFont val="Calibri"/>
        <family val="2"/>
        <scheme val="minor"/>
      </rPr>
      <t xml:space="preserve">Did the FSMC solicitation/contract (in many cases, the solicitation becomes the contract when signed by both parties) include the following: </t>
    </r>
  </si>
  <si>
    <r>
      <t xml:space="preserve">4) </t>
    </r>
    <r>
      <rPr>
        <b/>
        <sz val="12"/>
        <rFont val="Calibri"/>
        <family val="2"/>
        <scheme val="minor"/>
      </rPr>
      <t xml:space="preserve">Did the SFA restrict competition by: </t>
    </r>
    <r>
      <rPr>
        <sz val="12"/>
        <rFont val="Calibri"/>
        <family val="2"/>
        <scheme val="minor"/>
      </rPr>
      <t xml:space="preserve">[2 CFR Part 200.319(a)(1-7]: </t>
    </r>
  </si>
  <si>
    <t xml:space="preserve">a) Placing unreasonable requirements on firms to qualify for business? [2 CFR Part 200.319(a)(1)/7 CFR 3016.36(c)(1)(i)]; </t>
  </si>
  <si>
    <r>
      <t xml:space="preserve">   a)</t>
    </r>
    <r>
      <rPr>
        <sz val="12"/>
        <color theme="1"/>
        <rFont val="Times New Roman"/>
        <family val="1"/>
      </rPr>
      <t xml:space="preserve">  </t>
    </r>
    <r>
      <rPr>
        <sz val="12"/>
        <color theme="1"/>
        <rFont val="Calibri"/>
        <family val="2"/>
        <scheme val="minor"/>
      </rPr>
      <t>Did the SFA comply prior to soliciting?  [7 CFR Part 210.21(c)(1)]</t>
    </r>
  </si>
  <si>
    <r>
      <t xml:space="preserve">   b)</t>
    </r>
    <r>
      <rPr>
        <sz val="12"/>
        <color theme="1"/>
        <rFont val="Times New Roman"/>
        <family val="1"/>
      </rPr>
      <t> </t>
    </r>
    <r>
      <rPr>
        <sz val="12"/>
        <color theme="1"/>
        <rFont val="Calibri"/>
        <family val="2"/>
        <scheme val="minor"/>
      </rPr>
      <t>Were changes required by the SA made prior to soliciting? [7 CFR 210.21(c)(1)]</t>
    </r>
  </si>
  <si>
    <t xml:space="preserve">   a)  Placing unreasonable requirements on firms to qualify for business? [2 CFR 200.319(a)(1)/7 CFR 3016.36(c)(1)(i)];</t>
  </si>
  <si>
    <t xml:space="preserve">   b)  Requiring unnecessary experience and excessive bonding? [2 CFR 200.319(a)(2)/7 CFR 3016.36(c)(1)(ii)];</t>
  </si>
  <si>
    <t xml:space="preserve">   c)  Specifying only a “brand name” product, not allowing “an equal” product with performance or other relevant requirements? [2 CFR 200/319(a)(6)/7 CFR 3016.36(c)(3)(i)/7 CFR 3019.44(a)(3)(iv)].</t>
  </si>
  <si>
    <r>
      <t xml:space="preserve">   a)  Identify all specifications, evaluation factors and their relative importance with price as the primary factor? [2 CFR 200.320(c)(2)(iii) or (d)(1)/7 CFR 3016.36(c)(3)(i)]</t>
    </r>
    <r>
      <rPr>
        <i/>
        <sz val="12"/>
        <color theme="1"/>
        <rFont val="Calibri"/>
        <family val="2"/>
        <scheme val="minor"/>
      </rPr>
      <t xml:space="preserve"> and July 2005 Procurement Questions, dated July 2005]</t>
    </r>
  </si>
  <si>
    <t xml:space="preserve">   c)  Include the requirement for contract award to the lowest responsive and responsible bidder or bid/offer most advantageous to the program with price and other factors considered?  (Price as the primary factor) [2 CFR Part 200.320(c)(2)(iv) or (d)(4)/7 CFR 3016.36(d)(2)]</t>
  </si>
  <si>
    <t xml:space="preserve">   d)  Provide adequate time provided for bidders to respond prior to the bid opening date? [2 CFR 200.320(c)(2)(i)/7 CFR 3016.36(d)(2)(ii)(A)] </t>
  </si>
  <si>
    <t xml:space="preserve">   a)  Termination for cause and for convenience clause included with the manner by which it will be effected and the basis for settlement? (For contracts in excess of $10,000 only) [2 CFR 200 Appendix II/7 CFR 3019.48]</t>
  </si>
  <si>
    <t xml:space="preserve">   b)  Equal Employment Opportunity (in excess of $10,000)? [Appendix II to 2 CFR 200/7 CFR 3019.48]</t>
  </si>
  <si>
    <t xml:space="preserve">   c)  Contract Work Hours/Safety Standards Act (40 U.S.C. 3701-3708) (for contracts in excess of $2,500)?</t>
  </si>
  <si>
    <t xml:space="preserve">   d)  Davis Bacon Act (for construction contracts in excess of $2,000)? [Appendix II to 2 CFR 200/7 CFR 3019.48]</t>
  </si>
  <si>
    <t xml:space="preserve">   e)  Rights to Inventions Made Under a Contract or Agreement (if applicable)? [Appendix II to 2 CFR 200/7 CFR 3019.48]</t>
  </si>
  <si>
    <t xml:space="preserve">   f)  Debarment and Suspension [Executive Orders 12549 and 12689)(2 CFR Part 200.213 and Appendix II to 2 CFR Part 200 (I) (All contracts)]</t>
  </si>
  <si>
    <t xml:space="preserve">   g)  Byrd Anti-Lobbying Amendment [31 U.S.C. 1352) (Appendix II to 2 CFR Part 200 (j) (For contracts worth $100,000 or more]</t>
  </si>
  <si>
    <t xml:space="preserve">   a) The need for documentation that requests consideration on the use of domestic alternative foods before approving an exception?</t>
  </si>
  <si>
    <t xml:space="preserve">   b)  A requirement to document the use of a non-domestic food exception when competition reveals the cost of domestic food is significantly higher than non-domestic food?</t>
  </si>
  <si>
    <r>
      <t xml:space="preserve">   a)</t>
    </r>
    <r>
      <rPr>
        <sz val="12"/>
        <color theme="1"/>
        <rFont val="Times New Roman"/>
        <family val="1"/>
      </rPr>
      <t>  </t>
    </r>
    <r>
      <rPr>
        <sz val="12"/>
        <color theme="1"/>
        <rFont val="Calibri"/>
        <family val="2"/>
        <scheme val="minor"/>
      </rPr>
      <t>Allowable costs will be paid from the nonprofit school food service account to the contractor net of all discounts, rebates and other applicable credits accruing to or received by the contractor or any assignee under the contract to the extent those credits are allocable to the allowable portion of the costs billed to the school food authority? [7 CFR 210.21(f)(i)]</t>
    </r>
  </si>
  <si>
    <r>
      <t xml:space="preserve">   b)</t>
    </r>
    <r>
      <rPr>
        <sz val="12"/>
        <color theme="1"/>
        <rFont val="Times New Roman"/>
        <family val="1"/>
      </rPr>
      <t> </t>
    </r>
    <r>
      <rPr>
        <sz val="12"/>
        <color theme="1"/>
        <rFont val="Calibri"/>
        <family val="2"/>
        <scheme val="minor"/>
      </rPr>
      <t xml:space="preserve">The contractor must separately identify for each cost submitted for payment to the school food authority the amount of that cost that is allowable (can be paid from the nonprofit school food service account) and the amount that is unallowable (cannot be paid from the nonprofit school food service account); or that the contractor must exclude all unallowable costs from its billing documents and certify that only allowable costs are submitted for payment and records have been established that maintain the visibility of unallowable costs, including directly associated costs in a manner suitable for contract cost determination and verification? [7 CFR 210.21(f)(A)(B)] </t>
    </r>
  </si>
  <si>
    <r>
      <t xml:space="preserve">   c)</t>
    </r>
    <r>
      <rPr>
        <sz val="12"/>
        <color theme="1"/>
        <rFont val="Times New Roman"/>
        <family val="1"/>
      </rPr>
      <t>  </t>
    </r>
    <r>
      <rPr>
        <sz val="12"/>
        <color theme="1"/>
        <rFont val="Calibri"/>
        <family val="2"/>
        <scheme val="minor"/>
      </rPr>
      <t>The contractor must identify the amount of each discount, rebate and other applicable credit on bills and invoices presented to the school food authority for payment and individually identify the amount as a discount, rebate, or in the case of other applicable credits, the nature of the credit? [7 CFR 210.21(f)(iv)]</t>
    </r>
  </si>
  <si>
    <r>
      <t xml:space="preserve">   d)</t>
    </r>
    <r>
      <rPr>
        <sz val="12"/>
        <color theme="1"/>
        <rFont val="Times New Roman"/>
        <family val="1"/>
      </rPr>
      <t> </t>
    </r>
    <r>
      <rPr>
        <sz val="12"/>
        <color theme="1"/>
        <rFont val="Calibri"/>
        <family val="2"/>
        <scheme val="minor"/>
      </rPr>
      <t>The contractor must identify the method by which it will report discounts, rebates and other applicable credits allocable to the contract that are not reported prior to conclusion of the contract?  [7 CFR 210.21(f)(v)]</t>
    </r>
  </si>
  <si>
    <r>
      <t xml:space="preserve">   e)</t>
    </r>
    <r>
      <rPr>
        <sz val="12"/>
        <color theme="1"/>
        <rFont val="Times New Roman"/>
        <family val="1"/>
      </rPr>
      <t> </t>
    </r>
    <r>
      <rPr>
        <sz val="12"/>
        <color theme="1"/>
        <rFont val="Calibri"/>
        <family val="2"/>
        <scheme val="minor"/>
      </rPr>
      <t>The contractor must maintain documentation of costs and discounts, rebates and other applicable credits, and must furnish such documentation upon request to the school food authority, the State agency, or the Department?  [7 CFR Part 210.21(f)(vi)]</t>
    </r>
  </si>
  <si>
    <r>
      <t xml:space="preserve">   b) For an RFP/IFB, contract award to the lowest responsive and responsible/most advantageous with price as the primary factor in the evaluation criteria and scoring factors? [2 CFR 200.320(c-d)] and policy </t>
    </r>
    <r>
      <rPr>
        <i/>
        <sz val="12"/>
        <color theme="1"/>
        <rFont val="Calibri"/>
        <family val="2"/>
        <scheme val="minor"/>
      </rPr>
      <t>July 2005 Procurement Questions,</t>
    </r>
    <r>
      <rPr>
        <sz val="12"/>
        <color theme="1"/>
        <rFont val="Calibri"/>
        <family val="2"/>
        <scheme val="minor"/>
      </rPr>
      <t xml:space="preserve"> July 12, 2005  NOTE:  </t>
    </r>
    <r>
      <rPr>
        <i/>
        <sz val="12"/>
        <color theme="1"/>
        <rFont val="Calibri"/>
        <family val="2"/>
        <scheme val="minor"/>
      </rPr>
      <t>NO is a finding</t>
    </r>
    <r>
      <rPr>
        <sz val="12"/>
        <color theme="1"/>
        <rFont val="Calibri"/>
        <family val="2"/>
        <scheme val="minor"/>
      </rPr>
      <t xml:space="preserve">)  </t>
    </r>
  </si>
  <si>
    <t xml:space="preserve">   c)  Publicly advertised proposals from an adequate number of qualified suppliers? [2 CFR 200.320]</t>
  </si>
  <si>
    <r>
      <t xml:space="preserve">·       </t>
    </r>
    <r>
      <rPr>
        <u/>
        <sz val="16"/>
        <color theme="1"/>
        <rFont val="Calibri"/>
        <family val="2"/>
        <scheme val="minor"/>
      </rPr>
      <t>Micro-purchase Method</t>
    </r>
    <r>
      <rPr>
        <sz val="16"/>
        <color theme="1"/>
        <rFont val="Calibri"/>
        <family val="2"/>
        <scheme val="minor"/>
      </rPr>
      <t>:  The State agency will review one or more vendors used for purchases below the micro-purchase threshold ($0-$3,500).  The reviewer will request documentation such as purchase orders and vendor  receipts/invoices to determine:</t>
    </r>
  </si>
  <si>
    <t>·   Evaluations and responses received by the SFA to select the contractor (for competitive proposals – IFBs and RFPs)</t>
  </si>
  <si>
    <t>·   Copies of the final contracts awarded and contract notification documentation</t>
  </si>
  <si>
    <t>·   Contract renewals/amendments as applicable</t>
  </si>
  <si>
    <t>·   Contract performance management documentation for each contract selected.</t>
  </si>
  <si>
    <t xml:space="preserve">Once the State agency receives the documentation needed to assess compliance, the State agency will review the information to answer the questions in each review tab.  Answers will be selected from the drop-down options and, as needed, reviewers will add information in the “comments” box provided next to each question.  When the answer triggers a finding or the need for the State agency to provide technical assistance to the SFA, the Tool will pull the question and information from the review tabs into the “Summary of Findings” tab specific for the review tab. </t>
  </si>
  <si>
    <r>
      <t xml:space="preserve">   e)   Contact information for a point and backup person for handling food recalls?  (NOTE:  </t>
    </r>
    <r>
      <rPr>
        <i/>
        <sz val="12"/>
        <color theme="1"/>
        <rFont val="Calibri"/>
        <family val="2"/>
        <scheme val="minor"/>
      </rPr>
      <t>NO is a finding)</t>
    </r>
    <r>
      <rPr>
        <i/>
        <sz val="12"/>
        <color rgb="FFFF0000"/>
        <rFont val="Calibri"/>
        <family val="2"/>
        <scheme val="minor"/>
      </rPr>
      <t>[Responding to a Food Recall - Procedures for Recalls of USDA Foods]</t>
    </r>
  </si>
  <si>
    <r>
      <t xml:space="preserve">   d)  A provision for information in bid/response for food recalls procedures?  (NOTE:  </t>
    </r>
    <r>
      <rPr>
        <i/>
        <sz val="12"/>
        <color theme="1"/>
        <rFont val="Calibri"/>
        <family val="2"/>
        <scheme val="minor"/>
      </rPr>
      <t>NO is a finding.</t>
    </r>
    <r>
      <rPr>
        <i/>
        <sz val="12"/>
        <color rgb="FFFF0000"/>
        <rFont val="Calibri"/>
        <family val="2"/>
        <scheme val="minor"/>
      </rPr>
      <t>) [Responding to a Food Recall - Procedures for Recalls of USDA Foods]</t>
    </r>
  </si>
  <si>
    <r>
      <t>·   Purchase orders and vendor invoices, receipts</t>
    </r>
    <r>
      <rPr>
        <sz val="16"/>
        <color theme="1"/>
        <rFont val="Calibri"/>
        <family val="2"/>
      </rPr>
      <t>¹</t>
    </r>
    <r>
      <rPr>
        <sz val="16"/>
        <color theme="1"/>
        <rFont val="Calibri"/>
        <family val="2"/>
        <scheme val="minor"/>
      </rPr>
      <t>, etc. for micro-purchases (purchases $0- $3,500)</t>
    </r>
  </si>
  <si>
    <t>¹ For vendor invoices/receipts, review a minimum of 3 per vendor for each procurement process selected for review.  The invoices/receipts may be 1/month for 3 months, 3 in one month, one from each quarter, and for fixed-price contracts with price adjustment provisions, selected one invoice from the month during which the price was fixed, and one for each month during which the price (s) were adjusted.</t>
  </si>
  <si>
    <t xml:space="preserve">o   Processing Contracts </t>
  </si>
  <si>
    <t xml:space="preserve">Drop downs under most columns allow the SFA to select the answer that applies for each procurement/contract listed.  Hover boxes provide additional guidance for the SFA about the information being sought by each cell within the chart.  If necessary, the SFA may add rows below each procurement type when additional space is needed due to the extensive list of procurement procedures the SFA conducts.  The one column in the SFA Procurement Table that should not be used by the SFA is the “Select for Review” column.  This column is for State agency use only.  If the SFA adds additional rows in order to list more vendors than what is currently allowed for in the chart, these added rows/vendors will not pre-populate in the correct review tab if they are selected by the SA for review.  In this instance, the State agency must manually enter the vendor name for the selected procurements in the appropriate review tabs.  For instance, if the SFA adds a 19th row in the SFA Procurement Table under Small Purchases so that it may include information about a small purchase with HP Hood and the SA then selects the HP Hood procurement for review, the SA will have to manually add HP Hood as a vendor to the Small Purchases review tab.   </t>
  </si>
  <si>
    <t xml:space="preserve">If the State agency determines no competitive procedure was used or the SFA may have procured goods or services in a noncompetitive manner – for instance, the SFA did not solicit bids from multiple sources before making its purchases -- the State agency must provide information about the purchases in the Comments section of the SFA Procurement Table, establish a finding and require corrective action (see below Step #4:  Providing technical assistance and establishing findings and required corrective action, as applicable)  </t>
  </si>
  <si>
    <t xml:space="preserve">State agencies must use the information provided in the Procurement Selection Chart to select the number of SFA procurements to review.  For example, if the SFA used sealed bids and requests for proposals in 12 procurements during the previous school year, the State agency will select four to six sample contracts for review.  The four to six contracts would include: </t>
  </si>
  <si>
    <t xml:space="preserve">4) Based on a review of invoices/receipts, is the SFA compliant with the use of the micro-purchase method? [2 CFR 200.320(a)] (NOTE:  If no, explain in comments) </t>
  </si>
  <si>
    <t>2) Were purchase prices reasonable? [2 CFR 200.320(a)]</t>
  </si>
  <si>
    <t>26) For cost reimbursable contracts only: Did the contract, renewal, or amendment include any unallowable cost provisions (scholarships, gifts, grants, event tickets, catering accounts, etc.)?  [Appendix II of 2 CFR 200]</t>
  </si>
  <si>
    <t>27) Select 3 invoices for review to determine if the SFA is compliant with contract management requirements in 2 CFR 200.318(b) to ensure contractors perform in accordance with the terms, conditions, and specifications of their contracts or purchase orders.  Is the SFA complaint based on the product/service solicited, price, terms, etc.?</t>
  </si>
  <si>
    <t>5) Did the solicitation include a requirement that goods must be produced and processed in the United States ("Buy American")? [7 CFR 250.17(e)]</t>
  </si>
  <si>
    <r>
      <t xml:space="preserve">6) Was the contract awarded to the most responsible and responsive processor at the lowest price?  (NOTE:  If no, explain in the comments section.  NO is a finding.) [2 CFR 200.320(c-d) and policy: </t>
    </r>
    <r>
      <rPr>
        <i/>
        <sz val="12"/>
        <rFont val="Calibri"/>
        <family val="2"/>
        <scheme val="minor"/>
      </rPr>
      <t xml:space="preserve"> July 2005 Procurement Questions</t>
    </r>
    <r>
      <rPr>
        <sz val="12"/>
        <rFont val="Calibri"/>
        <family val="2"/>
        <scheme val="minor"/>
      </rPr>
      <t>, dated July 2005]</t>
    </r>
  </si>
  <si>
    <r>
      <rPr>
        <sz val="12"/>
        <rFont val="Calibri"/>
        <family val="2"/>
        <scheme val="minor"/>
      </rPr>
      <t>7)</t>
    </r>
    <r>
      <rPr>
        <b/>
        <sz val="12"/>
        <rFont val="Calibri"/>
        <family val="2"/>
        <scheme val="minor"/>
      </rPr>
      <t xml:space="preserve"> For formal (IFB/RFP) contracts:</t>
    </r>
    <r>
      <rPr>
        <sz val="12"/>
        <rFont val="Calibri"/>
        <family val="2"/>
        <scheme val="minor"/>
      </rPr>
      <t xml:space="preserve"> </t>
    </r>
    <r>
      <rPr>
        <b/>
        <sz val="12"/>
        <rFont val="Calibri"/>
        <family val="2"/>
        <scheme val="minor"/>
      </rPr>
      <t xml:space="preserve">Did the SFA include:  </t>
    </r>
  </si>
  <si>
    <r>
      <t xml:space="preserve">   a)  The value pass-through (VPT) method to be used? (NOTE</t>
    </r>
    <r>
      <rPr>
        <i/>
        <sz val="12"/>
        <rFont val="Calibri"/>
        <family val="2"/>
        <scheme val="minor"/>
      </rPr>
      <t>:  VPT= rebate, net-off invoice, fee for service, etc.  No is a finding) [7 CFR 250.2]</t>
    </r>
  </si>
  <si>
    <r>
      <t xml:space="preserve">31) If the geographic preference option was used, was the evaluation/scoring for the award correct and as published? [SP18-2011, Procurement Geographic Preference Q&amp;As and SP03-2012, Procurement Geographic Preference Q&amp;As Part II]  </t>
    </r>
    <r>
      <rPr>
        <sz val="12"/>
        <color rgb="FFFF0000"/>
        <rFont val="Calibri"/>
        <family val="2"/>
        <scheme val="minor"/>
      </rPr>
      <t/>
    </r>
  </si>
  <si>
    <t>32) Did bids/offers include noncompetitive pricing practices? [2 CFR Part 200.319(a)(3)]</t>
  </si>
  <si>
    <t xml:space="preserve">3) If the contract was amended to include equipment purchases, were all necessary State agency pre-approvals obtained prior to the purchases being made?  [NOTE: State agency approval is required for capital equipment exceeding one year life expectancy with a cost of $5,000 or more and if no State agency pre-approved list is published by the State agency.] </t>
  </si>
  <si>
    <r>
      <t>8) For all contracts, review three FSMC invoices to ensure the SFA is paying the FSMC as contracted. Is the SFA compliant with the contract payments using the nonprofit food service account? (</t>
    </r>
    <r>
      <rPr>
        <sz val="12"/>
        <color rgb="FFFF0000"/>
        <rFont val="Calibri"/>
        <family val="2"/>
        <scheme val="minor"/>
      </rPr>
      <t>NOTE</t>
    </r>
    <r>
      <rPr>
        <sz val="12"/>
        <color theme="1"/>
        <rFont val="Calibri"/>
        <family val="2"/>
        <scheme val="minor"/>
      </rPr>
      <t xml:space="preserve">:  </t>
    </r>
    <r>
      <rPr>
        <i/>
        <sz val="12"/>
        <color rgb="FFFF0000"/>
        <rFont val="Calibri"/>
        <family val="2"/>
        <scheme val="minor"/>
      </rPr>
      <t>fixed price/meal, or cost-reimbursable based on costs included in the contract. Management/administrative fees based on a fixed fee/meal may only be estimated for the annual total dollar value and prorated monthly for payment if the actual number of meals x fee rate/meal is reconciled before the last payment is made to the FSMC. Determine if the SFA is reconciling the fee/meal before the last payment.</t>
    </r>
    <r>
      <rPr>
        <sz val="12"/>
        <color rgb="FFFF0000"/>
        <rFont val="Calibri"/>
        <family val="2"/>
        <scheme val="minor"/>
      </rPr>
      <t>)</t>
    </r>
    <r>
      <rPr>
        <sz val="12"/>
        <color theme="1"/>
        <rFont val="Calibri"/>
        <family val="2"/>
        <scheme val="minor"/>
      </rPr>
      <t xml:space="preserve">  </t>
    </r>
  </si>
  <si>
    <t>Section C: MANAGING USDA FOODS</t>
  </si>
  <si>
    <r>
      <rPr>
        <b/>
        <sz val="16"/>
        <color theme="1"/>
        <rFont val="Calibri"/>
        <family val="2"/>
        <scheme val="minor"/>
      </rPr>
      <t>SECTION B.</t>
    </r>
    <r>
      <rPr>
        <b/>
        <sz val="12"/>
        <color theme="1"/>
        <rFont val="Calibri"/>
        <family val="2"/>
        <scheme val="minor"/>
      </rPr>
      <t xml:space="preserve"> STATE AGENCY INSTRUCTIONS: Answ</t>
    </r>
    <r>
      <rPr>
        <b/>
        <sz val="12"/>
        <rFont val="Calibri"/>
        <family val="2"/>
        <scheme val="minor"/>
      </rPr>
      <t xml:space="preserve">er Q2 </t>
    </r>
    <r>
      <rPr>
        <b/>
        <sz val="12"/>
        <color theme="1"/>
        <rFont val="Calibri"/>
        <family val="2"/>
        <scheme val="minor"/>
      </rPr>
      <t>through Q17, as applicable, if the SFA is self-operating and procures its own processors.</t>
    </r>
    <r>
      <rPr>
        <sz val="14"/>
        <color theme="1"/>
        <rFont val="Calibri"/>
        <family val="2"/>
        <scheme val="minor"/>
      </rPr>
      <t xml:space="preserve">  </t>
    </r>
    <r>
      <rPr>
        <i/>
        <sz val="14"/>
        <color theme="1"/>
        <rFont val="Calibri"/>
        <family val="2"/>
        <scheme val="minor"/>
      </rPr>
      <t>Obtain copies of solicitation documents.  Evaluate compliance with Federal requirements for specifications, evaluation and scoring criteria, contract award for lowest/most advantageous bid/offer, required contract provisions, presence of unallowable cost provisions, over-responsiveness, etc.  If the State does not procure processing contracts for SFAs, determine State-approved value pass-through methods; State approved processors, and any additional information the agency can provide to answer all questions below.</t>
    </r>
  </si>
  <si>
    <r>
      <t xml:space="preserve">Section A:   </t>
    </r>
    <r>
      <rPr>
        <b/>
        <sz val="14"/>
        <rFont val="Calibri"/>
        <family val="2"/>
        <scheme val="minor"/>
      </rPr>
      <t xml:space="preserve">STATE AGENCY INSTRUCTIONS: </t>
    </r>
    <r>
      <rPr>
        <b/>
        <i/>
        <sz val="14"/>
        <rFont val="Calibri"/>
        <family val="2"/>
        <scheme val="minor"/>
      </rPr>
      <t>Contact the State Distributing Agency to determine if the State agency conducts procurement of further processing on behalf of SFAs.  Determine if there are exceptions to this of SFAs that conduct their own processing such as large SFAs within the State.  If yes, answer Q1-Q2 below only.)</t>
    </r>
    <r>
      <rPr>
        <b/>
        <i/>
        <sz val="14"/>
        <color rgb="FFFF0000"/>
        <rFont val="Calibri"/>
        <family val="2"/>
        <scheme val="minor"/>
      </rPr>
      <t xml:space="preserve"> </t>
    </r>
    <r>
      <rPr>
        <b/>
        <i/>
        <sz val="14"/>
        <rFont val="Calibri"/>
        <family val="2"/>
        <scheme val="minor"/>
      </rPr>
      <t>Obtain the following information:  State template processing contract/agreement, State-approved list of foods for processing and value pass-through amount for each food, and the planned assistance level for SFAs during the prior school year and/or current school year, if applicable for new SFAs.  Ask the State Distributing Agency for any additional documentation that may be State specific for conducting a review of processing contracts.  For State agencies approved to offer cash-in-lieu of commodities, this review tab is not applicable.</t>
    </r>
  </si>
  <si>
    <r>
      <rPr>
        <sz val="12"/>
        <rFont val="Calibri"/>
        <family val="2"/>
        <scheme val="minor"/>
      </rPr>
      <t>2) For informal procurement procedures, were pr</t>
    </r>
    <r>
      <rPr>
        <sz val="12"/>
        <color theme="1"/>
        <rFont val="Calibri"/>
        <family val="2"/>
        <scheme val="minor"/>
      </rPr>
      <t xml:space="preserve">ice or rate quotations obtained from an adequate number (2 or more) of qualified sources? [2 CFR Part 200.320(b)/7 CFR 3016.36(d)(1)] </t>
    </r>
  </si>
  <si>
    <t xml:space="preserve">9) Is the SFA conducting a reconciliation at least annually and at contract termination to ensure the FSMC has credited it for the full value of all USDA food received?  [7 CFR 250.54.(c) and 250.51(a)]  </t>
  </si>
  <si>
    <t xml:space="preserve">10) If yes, did the LEA/SFA receive the full value of USDA Foods from the FSMC? </t>
  </si>
  <si>
    <t>11) If the LEA/SFA did not receive the full value of USDA Foods from the FSMC, did it pursue the variance with the FSMC and come to a resolution?</t>
  </si>
  <si>
    <r>
      <t>9) Did the SFA solicit for and receive USDA foods processed end products approved by the SDA? (</t>
    </r>
    <r>
      <rPr>
        <b/>
        <sz val="12"/>
        <rFont val="Calibri"/>
        <family val="2"/>
        <scheme val="minor"/>
      </rPr>
      <t>NOTE</t>
    </r>
    <r>
      <rPr>
        <sz val="12"/>
        <rFont val="Calibri"/>
        <family val="2"/>
        <scheme val="minor"/>
      </rPr>
      <t xml:space="preserve">:  </t>
    </r>
    <r>
      <rPr>
        <i/>
        <sz val="12"/>
        <rFont val="Calibri"/>
        <family val="2"/>
        <scheme val="minor"/>
      </rPr>
      <t xml:space="preserve">SDAs approve the items available for sale in their State on the processor's SEPDS. Some States make the SEPDS available to the SFA. NOTE: No is a finding.)  </t>
    </r>
  </si>
  <si>
    <r>
      <t xml:space="preserve">10) Noncompetitive Proposals are allowable only if one of the four criteria are met: 1) a public exigency/emergency did not permit a competitive solicitation; 2) after solicitation of a number of sources, competition was inadequate; 3) FNS or the State agency expressly authorized a noncompetitive proposal based on a written request from the SFA; 4) The item was only available from a single source.  </t>
    </r>
    <r>
      <rPr>
        <b/>
        <sz val="12"/>
        <color theme="1"/>
        <rFont val="Calibri"/>
        <family val="2"/>
        <scheme val="minor"/>
      </rPr>
      <t>If a noncompetitive method of procurement was used, did it meet one or more of the four criteria listed above?  If YES, describe in comments.</t>
    </r>
    <r>
      <rPr>
        <sz val="12"/>
        <color theme="1"/>
        <rFont val="Calibri"/>
        <family val="2"/>
        <scheme val="minor"/>
      </rPr>
      <t xml:space="preserve"> [2 CFR 200.320(f)(1-4)/7 CFR 3016.36] </t>
    </r>
  </si>
  <si>
    <r>
      <t xml:space="preserve">11)  Did the SFA award a fixed price (with/without price adjustment tied to an index) or a cost-reimbursable contract?  [NOTE:  </t>
    </r>
    <r>
      <rPr>
        <i/>
        <sz val="12"/>
        <color theme="1"/>
        <rFont val="Calibri"/>
        <family val="2"/>
        <scheme val="minor"/>
      </rPr>
      <t xml:space="preserve">NO is a finding. A cost plus percentage of cost and cost plus percentage of income is prohibited, [2 CFR Part 200.323(d)] </t>
    </r>
    <r>
      <rPr>
        <sz val="12"/>
        <color theme="1"/>
        <rFont val="Calibri"/>
        <family val="2"/>
        <scheme val="minor"/>
      </rPr>
      <t xml:space="preserve"> </t>
    </r>
  </si>
  <si>
    <r>
      <rPr>
        <sz val="12"/>
        <rFont val="Calibri"/>
        <family val="2"/>
        <scheme val="minor"/>
      </rPr>
      <t>12)</t>
    </r>
    <r>
      <rPr>
        <sz val="12"/>
        <color rgb="FFFF0000"/>
        <rFont val="Calibri"/>
        <family val="2"/>
        <scheme val="minor"/>
      </rPr>
      <t xml:space="preserve"> </t>
    </r>
    <r>
      <rPr>
        <sz val="12"/>
        <rFont val="Calibri"/>
        <family val="2"/>
        <scheme val="minor"/>
      </rPr>
      <t xml:space="preserve">If any bids/offers were disqualified/rejected, were the reasons sound, reasonable and documented?  (NOTE:  </t>
    </r>
    <r>
      <rPr>
        <i/>
        <sz val="12"/>
        <rFont val="Calibri"/>
        <family val="2"/>
        <scheme val="minor"/>
      </rPr>
      <t>record reason in comments/justify comment if issuing finding.)</t>
    </r>
    <r>
      <rPr>
        <sz val="12"/>
        <rFont val="Calibri"/>
        <family val="2"/>
        <scheme val="minor"/>
      </rPr>
      <t xml:space="preserve">  (NOTE:  </t>
    </r>
    <r>
      <rPr>
        <i/>
        <sz val="12"/>
        <rFont val="Calibri"/>
        <family val="2"/>
        <scheme val="minor"/>
      </rPr>
      <t>NO is a finding</t>
    </r>
    <r>
      <rPr>
        <sz val="12"/>
        <rFont val="Calibri"/>
        <family val="2"/>
        <scheme val="minor"/>
      </rPr>
      <t>) [2 CFR 200.320(c)(2)(v)]</t>
    </r>
  </si>
  <si>
    <r>
      <t xml:space="preserve">13) Did the supplier provide information for how food recalls will be handled?  (NOTE:  </t>
    </r>
    <r>
      <rPr>
        <i/>
        <sz val="12"/>
        <color theme="1"/>
        <rFont val="Calibri"/>
        <family val="2"/>
        <scheme val="minor"/>
      </rPr>
      <t>NO is a finding</t>
    </r>
    <r>
      <rPr>
        <sz val="12"/>
        <color theme="1"/>
        <rFont val="Calibri"/>
        <family val="2"/>
        <scheme val="minor"/>
      </rPr>
      <t>.)</t>
    </r>
    <r>
      <rPr>
        <sz val="12"/>
        <rFont val="Calibri"/>
        <family val="2"/>
        <scheme val="minor"/>
      </rPr>
      <t xml:space="preserve"> [FDD Policy: </t>
    </r>
    <r>
      <rPr>
        <i/>
        <sz val="12"/>
        <rFont val="Calibri"/>
        <family val="2"/>
        <scheme val="minor"/>
      </rPr>
      <t>Responding to a Food Recall - Procedures for Recalls of USDA Foods]</t>
    </r>
  </si>
  <si>
    <r>
      <t xml:space="preserve">14) </t>
    </r>
    <r>
      <rPr>
        <b/>
        <i/>
        <sz val="12"/>
        <color rgb="FFFF0000"/>
        <rFont val="Calibri"/>
        <family val="2"/>
        <scheme val="minor"/>
      </rPr>
      <t>FOR USDA FOODS ONLY:</t>
    </r>
    <r>
      <rPr>
        <sz val="12"/>
        <color rgb="FFFF0000"/>
        <rFont val="Calibri"/>
        <family val="2"/>
        <scheme val="minor"/>
      </rPr>
      <t xml:space="preserve"> </t>
    </r>
    <r>
      <rPr>
        <sz val="12"/>
        <color theme="1"/>
        <rFont val="Calibri"/>
        <family val="2"/>
        <scheme val="minor"/>
      </rPr>
      <t xml:space="preserve">Does the value pass-through method identified in the contract match what was included in the solicitation?  (NOTE:  </t>
    </r>
    <r>
      <rPr>
        <i/>
        <sz val="12"/>
        <color theme="1"/>
        <rFont val="Calibri"/>
        <family val="2"/>
        <scheme val="minor"/>
      </rPr>
      <t xml:space="preserve">Q assumes the SFA is procuring commodity processed end products and commercial purchases in the same solicitation)  </t>
    </r>
    <r>
      <rPr>
        <sz val="12"/>
        <color theme="1"/>
        <rFont val="Calibri"/>
        <family val="2"/>
        <scheme val="minor"/>
      </rPr>
      <t xml:space="preserve">(NOTE: </t>
    </r>
    <r>
      <rPr>
        <i/>
        <sz val="12"/>
        <color theme="1"/>
        <rFont val="Calibri"/>
        <family val="2"/>
        <scheme val="minor"/>
      </rPr>
      <t xml:space="preserve"> NO is a finding.)</t>
    </r>
  </si>
  <si>
    <r>
      <t xml:space="preserve">15) </t>
    </r>
    <r>
      <rPr>
        <b/>
        <i/>
        <sz val="12"/>
        <color rgb="FFFF0000"/>
        <rFont val="Calibri"/>
        <family val="2"/>
        <scheme val="minor"/>
      </rPr>
      <t>FOR RFP/FORMAL CONTRACTS</t>
    </r>
    <r>
      <rPr>
        <sz val="12"/>
        <color rgb="FFFF0000"/>
        <rFont val="Calibri"/>
        <family val="2"/>
        <scheme val="minor"/>
      </rPr>
      <t>:</t>
    </r>
    <r>
      <rPr>
        <sz val="12"/>
        <color theme="1"/>
        <rFont val="Calibri"/>
        <family val="2"/>
        <scheme val="minor"/>
      </rPr>
      <t xml:space="preserve"> Was the contract awarded most advantageous to the SFA, utilizing the criteria outlined in the solicitation?  (NOTE:  I</t>
    </r>
    <r>
      <rPr>
        <i/>
        <sz val="12"/>
        <color theme="1"/>
        <rFont val="Calibri"/>
        <family val="2"/>
        <scheme val="minor"/>
      </rPr>
      <t>f no, explain in comments.  Determine if contract award was compliant.  NO is a finding.)</t>
    </r>
  </si>
  <si>
    <r>
      <t xml:space="preserve">16) Did the SFA receive the value of USDA foods as stated on the State-approved Summary End Product Data Schedule (SEPDS)?  (NOTE:  </t>
    </r>
    <r>
      <rPr>
        <i/>
        <sz val="12"/>
        <rFont val="Calibri"/>
        <family val="2"/>
        <scheme val="minor"/>
      </rPr>
      <t xml:space="preserve">No is a finding.  </t>
    </r>
    <r>
      <rPr>
        <sz val="12"/>
        <rFont val="Calibri"/>
        <family val="2"/>
        <scheme val="minor"/>
      </rPr>
      <t>NOTE:</t>
    </r>
    <r>
      <rPr>
        <i/>
        <sz val="12"/>
        <rFont val="Calibri"/>
        <family val="2"/>
        <scheme val="minor"/>
      </rPr>
      <t xml:space="preserve">  The SEPDS value is also known as the contract value. It is the USDA established value for each raw material.  Pass through of "full entitlement" may not occur.  Rather, SFAs may receive a larger/smaller disount/credit from processors paid by USDA from entitlement funds.) [7 CFR 250.30(c)(5)(viii)(A)]</t>
    </r>
    <r>
      <rPr>
        <sz val="12"/>
        <rFont val="Calibri"/>
        <family val="2"/>
        <scheme val="minor"/>
      </rPr>
      <t xml:space="preserve">
</t>
    </r>
  </si>
  <si>
    <t xml:space="preserve">Sections A, B, and C of the FSMC Base Year Review (if review is occuring during the first year of an FSMC contract already approved by the State agency) or Renewal Year Review (when reviewing years 2-4) should be used during a local agency procurement review to determine if the SFA is providing sufficient oversight of an FSMC contract that has already been approved by the State agency and implemented by the SFA.  The reviewer should examine the contract renewals and any contract amendments that may have been approved after the original solicitation/contract was approved by the state agency. </t>
  </si>
  <si>
    <r>
      <t xml:space="preserve">   b) Seek/invite two or more qualified sources willing and able to compete? [2 CFR 200.320(b)/7 CFR 3016.36(d)(1)]                        </t>
    </r>
    <r>
      <rPr>
        <u/>
        <sz val="12"/>
        <color theme="1"/>
        <rFont val="Calibri"/>
        <family val="2"/>
        <scheme val="minor"/>
      </rPr>
      <t xml:space="preserve"> </t>
    </r>
    <r>
      <rPr>
        <b/>
        <u/>
        <sz val="12"/>
        <color theme="1"/>
        <rFont val="Calibri"/>
        <family val="2"/>
        <scheme val="minor"/>
      </rPr>
      <t>If no</t>
    </r>
    <r>
      <rPr>
        <u/>
        <sz val="12"/>
        <color theme="1"/>
        <rFont val="Calibri"/>
        <family val="2"/>
        <scheme val="minor"/>
      </rPr>
      <t xml:space="preserve">, complete this section and also answer Q11 in the </t>
    </r>
    <r>
      <rPr>
        <b/>
        <u/>
        <sz val="12"/>
        <color theme="1"/>
        <rFont val="Calibri"/>
        <family val="2"/>
        <scheme val="minor"/>
      </rPr>
      <t>Noncompetitive Proposals</t>
    </r>
    <r>
      <rPr>
        <u/>
        <sz val="12"/>
        <color theme="1"/>
        <rFont val="Calibri"/>
        <family val="2"/>
        <scheme val="minor"/>
      </rPr>
      <t xml:space="preserve"> section.</t>
    </r>
  </si>
  <si>
    <r>
      <t xml:space="preserve">9) </t>
    </r>
    <r>
      <rPr>
        <b/>
        <sz val="12"/>
        <rFont val="Calibri"/>
        <family val="2"/>
        <scheme val="minor"/>
      </rPr>
      <t>Did the Invitation for Bid or Request for Proposal include all requirements regarding "Buy American," including:</t>
    </r>
    <r>
      <rPr>
        <sz val="12"/>
        <rFont val="Calibri"/>
        <family val="2"/>
        <scheme val="minor"/>
      </rPr>
      <t xml:space="preserve"> [7 CFR Part 210.21(d)/FNS Policy Memo SP 24-2016] </t>
    </r>
  </si>
  <si>
    <t xml:space="preserve">10) Did the RFP have a written method for conducting technical evaluations of proposals to select recipients? [2 CFR 200.320(d)(3)/7 CFR 3016.36(d)(3)(iii)] </t>
  </si>
  <si>
    <r>
      <t xml:space="preserve">11) </t>
    </r>
    <r>
      <rPr>
        <b/>
        <sz val="12"/>
        <color rgb="FFFF0000"/>
        <rFont val="Calibri"/>
        <family val="2"/>
        <scheme val="minor"/>
      </rPr>
      <t>For cost-reimbursable contracts:</t>
    </r>
    <r>
      <rPr>
        <sz val="12"/>
        <color theme="1"/>
        <rFont val="Calibri"/>
        <family val="2"/>
        <scheme val="minor"/>
      </rPr>
      <t xml:space="preserve"> </t>
    </r>
    <r>
      <rPr>
        <b/>
        <sz val="12"/>
        <color theme="1"/>
        <rFont val="Calibri"/>
        <family val="2"/>
        <scheme val="minor"/>
      </rPr>
      <t>Did the proposal include the following provisions:</t>
    </r>
  </si>
  <si>
    <r>
      <t xml:space="preserve">12) Noncompetitive Proposals are allowable only if one of the four criteria are met: 1) a public exigency/emergency did not permit a competitive solicitation; 2) after solicitation of a number of sources, competition was inadequate; 3) FNS or the State agency expressly authorized a noncompetitive proposal based on a written request from the SFA; 4) The item was only available from a single source.  </t>
    </r>
    <r>
      <rPr>
        <b/>
        <sz val="12"/>
        <color theme="1"/>
        <rFont val="Calibri"/>
        <family val="2"/>
        <scheme val="minor"/>
      </rPr>
      <t>If a noncompetitive method of procurement was used, did it meet one or more of the four criteria listed above?  If YES, describe in comments.</t>
    </r>
    <r>
      <rPr>
        <sz val="12"/>
        <color theme="1"/>
        <rFont val="Calibri"/>
        <family val="2"/>
        <scheme val="minor"/>
      </rPr>
      <t xml:space="preserve"> [2 CFR 200.320(f)(1-4)/7 CFR 3016.36] </t>
    </r>
  </si>
  <si>
    <r>
      <t xml:space="preserve">13) </t>
    </r>
    <r>
      <rPr>
        <b/>
        <sz val="12"/>
        <color rgb="FFFF0000"/>
        <rFont val="Calibri"/>
        <family val="2"/>
        <scheme val="minor"/>
      </rPr>
      <t>For IFBs only (Questions 12-14):</t>
    </r>
    <r>
      <rPr>
        <sz val="12"/>
        <color theme="1"/>
        <rFont val="Calibri"/>
        <family val="2"/>
        <scheme val="minor"/>
      </rPr>
      <t xml:space="preserve"> Were all bids opened at the time and place prescribed?  [2 CFR 200.320(c)(2)(iii)/7 CFR 3016.36(d)(2)(ii)(C)] </t>
    </r>
  </si>
  <si>
    <r>
      <t xml:space="preserve">14) </t>
    </r>
    <r>
      <rPr>
        <b/>
        <sz val="12"/>
        <color rgb="FFFF0000"/>
        <rFont val="Calibri"/>
        <family val="2"/>
        <scheme val="minor"/>
      </rPr>
      <t xml:space="preserve">For IFBs only: </t>
    </r>
    <r>
      <rPr>
        <sz val="12"/>
        <color theme="1"/>
        <rFont val="Calibri"/>
        <family val="2"/>
        <scheme val="minor"/>
      </rPr>
      <t xml:space="preserve">Was a firm, fixed-price contract awarded to the lowest responsive and responsible bidder?  [2 CFR 200.320(c)(2)(iv)/7 CFR 3016.36(d)(2)(ii)(D)]  </t>
    </r>
  </si>
  <si>
    <r>
      <t xml:space="preserve">15) </t>
    </r>
    <r>
      <rPr>
        <b/>
        <sz val="12"/>
        <color rgb="FFFF0000"/>
        <rFont val="Calibri"/>
        <family val="2"/>
        <scheme val="minor"/>
      </rPr>
      <t>For IFBs only:</t>
    </r>
    <r>
      <rPr>
        <sz val="12"/>
        <color theme="1"/>
        <rFont val="Calibri"/>
        <family val="2"/>
        <scheme val="minor"/>
      </rPr>
      <t xml:space="preserve"> Were the bids sealed prior to the bid opening? [2 CFR 200.320(c)(2)(iii)]</t>
    </r>
  </si>
  <si>
    <r>
      <t xml:space="preserve">16) </t>
    </r>
    <r>
      <rPr>
        <b/>
        <sz val="12"/>
        <color rgb="FFFF0000"/>
        <rFont val="Calibri"/>
        <family val="2"/>
        <scheme val="minor"/>
      </rPr>
      <t>For IFBs and RFPs (Questions 15-21)</t>
    </r>
    <r>
      <rPr>
        <sz val="12"/>
        <color theme="1"/>
        <rFont val="Calibri"/>
        <family val="2"/>
        <scheme val="minor"/>
      </rPr>
      <t xml:space="preserve"> If any bids/offers were rejected, was the reason sound and documented?  [2 CFR 200.320(c)(2)(v)/7 CFR 3016.36(d)(2)(ii)(E)] </t>
    </r>
  </si>
  <si>
    <t>17) Were bids/offers evaluated and awarded as published in the solicitation? [2 CFR 200.320(c)/2 CFR 200.320(d)(4)]</t>
  </si>
  <si>
    <t xml:space="preserve">18) If an overly responsive bid/offer was received, did the SFA eliminate this bid/offer, or the overly responsive portion, when awarding the contract?  (SP 12 2016)   </t>
  </si>
  <si>
    <t>19) Were any unallowable cost items included in the awarded contract? [Appendix II to 2 CFR 200]</t>
  </si>
  <si>
    <r>
      <t>20) For geographic preference option, was the evaluation/scoring for award correct and as published?  [SP18-2011</t>
    </r>
    <r>
      <rPr>
        <i/>
        <sz val="12"/>
        <color theme="1"/>
        <rFont val="Calibri"/>
        <family val="2"/>
        <scheme val="minor"/>
      </rPr>
      <t>,Procurement Geographic Preference Q&amp;As and SP03-2012, Procurement Geographic Preference Q&amp;As Part II</t>
    </r>
    <r>
      <rPr>
        <sz val="12"/>
        <color theme="1"/>
        <rFont val="Calibri"/>
        <family val="2"/>
        <scheme val="minor"/>
      </rPr>
      <t>]</t>
    </r>
  </si>
  <si>
    <t>21) Was a noncompetitive contract awarded to a consultant(s) on retainer? [2 CFR Part 200.319(a)(4)/7 CFR 3016.36(c)(4)]</t>
  </si>
  <si>
    <t>22) Did the SFA maintain records sufficient to detail the significant history of the procurement? [2 CFR 200.318(i)/7 CFR 3016.36(b)(9)]</t>
  </si>
  <si>
    <r>
      <t xml:space="preserve">17) If the SFA received less than the full value of its USDA Foods from the processor, did it pursue the difference with the processor and come to a reasonable conclusion or work with the State Distributing Agency to reconcile the difference?  (NOTE:  </t>
    </r>
    <r>
      <rPr>
        <i/>
        <sz val="12"/>
        <rFont val="Calibri"/>
        <family val="2"/>
        <scheme val="minor"/>
      </rPr>
      <t>NO is a finding</t>
    </r>
    <r>
      <rPr>
        <sz val="12"/>
        <rFont val="Calibri"/>
        <family val="2"/>
        <scheme val="minor"/>
      </rPr>
      <t>)</t>
    </r>
  </si>
  <si>
    <r>
      <t xml:space="preserve">18) Is the SFA monitoring contractor performance (contract terms/conditions/specifications as required quarterly, semi-annual, annual reports - programmatic, financial, or both)?   (NOTE:  </t>
    </r>
    <r>
      <rPr>
        <i/>
        <sz val="12"/>
        <rFont val="Calibri"/>
        <family val="2"/>
        <scheme val="minor"/>
      </rPr>
      <t>NO is a finding.)</t>
    </r>
    <r>
      <rPr>
        <sz val="12"/>
        <rFont val="Calibri"/>
        <family val="2"/>
        <scheme val="minor"/>
      </rPr>
      <t xml:space="preserve"> [2 CFR 200.318(b)]  </t>
    </r>
  </si>
  <si>
    <r>
      <t xml:space="preserve">19)  Is the SFA accepting and efficiently using large quanties of USDA Foods as may be offered as a donation by USDA? (NOTE:  </t>
    </r>
    <r>
      <rPr>
        <i/>
        <sz val="12"/>
        <rFont val="Calibri"/>
        <family val="2"/>
        <scheme val="minor"/>
      </rPr>
      <t xml:space="preserve">NO is a finding.) </t>
    </r>
    <r>
      <rPr>
        <sz val="12"/>
        <rFont val="Calibri"/>
        <family val="2"/>
        <scheme val="minor"/>
      </rPr>
      <t>[7 CFR 210.9(a)(15)]</t>
    </r>
  </si>
  <si>
    <t>The procurement of goods and services is a significant responsibility of an SFA. Federal, state and local laws and regulations specify the methods SFAs must follow to competitively procure goods and services and award contracts only to responsive and responsible contractors.  Additionally, SFAs must not restrict competition and follow all procurement standards in Program regulations in 7 CFR 210.21 and the government-wide requirements in 2 CFR 200.318-.326.  Additionally, SFAs must prohibit conflicts of interest, use required procurement methods, take affirmative steps to use small, minority, women's business and labor surplus enterprises, when possible, and oversee contractors to ensure all contract provisions are fulfilled for the duration of the contract.  State agencies are required to ensure that SFAs comply with the applicable regulations through audits, administrative reviews, technical assistance, training, guidance materials, and by other means. [7 CFR 210.19(a)(3)]</t>
  </si>
  <si>
    <r>
      <t xml:space="preserve">o   </t>
    </r>
    <r>
      <rPr>
        <b/>
        <sz val="16"/>
        <color theme="1"/>
        <rFont val="Calibri"/>
        <family val="2"/>
        <scheme val="minor"/>
      </rPr>
      <t>Step One</t>
    </r>
    <r>
      <rPr>
        <sz val="16"/>
        <color theme="1"/>
        <rFont val="Calibri"/>
        <family val="2"/>
        <scheme val="minor"/>
      </rPr>
      <t xml:space="preserve">: Schedule a procurement review with each of its SFAs during the three-year AR cycle (SAs with approved FNS waivers may stretch their procurement reviews over the same time period as allowed for under the waiver).  </t>
    </r>
  </si>
  <si>
    <r>
      <t xml:space="preserve">o   </t>
    </r>
    <r>
      <rPr>
        <b/>
        <sz val="16"/>
        <rFont val="Calibri"/>
        <family val="2"/>
        <scheme val="minor"/>
      </rPr>
      <t>Step Two</t>
    </r>
    <r>
      <rPr>
        <sz val="16"/>
        <rFont val="Calibri"/>
        <family val="2"/>
        <scheme val="minor"/>
      </rPr>
      <t xml:space="preserve">: Obtain procurement documentation from the SFA and review the information to select the procurement procedures and vendors for review.   </t>
    </r>
  </si>
  <si>
    <r>
      <t xml:space="preserve">o   </t>
    </r>
    <r>
      <rPr>
        <b/>
        <sz val="16"/>
        <color theme="1"/>
        <rFont val="Calibri"/>
        <family val="2"/>
        <scheme val="minor"/>
      </rPr>
      <t>Step Three</t>
    </r>
    <r>
      <rPr>
        <sz val="16"/>
        <color theme="1"/>
        <rFont val="Calibri"/>
        <family val="2"/>
        <scheme val="minor"/>
      </rPr>
      <t>: Assess compliance with procurement standards in the Program and the government-wide regulations by answering the YES/NO/Not Applicable questions in the FNS Tool.</t>
    </r>
  </si>
  <si>
    <t xml:space="preserve">State agencies are encouraged to schedule each SFA's procurement review during the same school year that the SFA will be receiving an Administrative Review (AR).  For example, if York Community School District is receiving an AR in SY 2016-2017, the SA should also schedule a procurement review of York Community School District in SY 2016-2017.    </t>
  </si>
  <si>
    <r>
      <t>       * Establish a time frame for the review and notify the SFA of the documents the SA will need to collect for the procurement review.</t>
    </r>
    <r>
      <rPr>
        <sz val="16"/>
        <color theme="1"/>
        <rFont val="Calibri"/>
        <family val="2"/>
      </rPr>
      <t> </t>
    </r>
  </si>
  <si>
    <t xml:space="preserve">        * Notification may be by a telephone call, email, or letter, the same manner as when conducting an AR and include the method the State agency will use to conduct the review, off-site or on-site, or a combination of both to be determined once the information is received and reviewed by the State agency reviewer.    </t>
  </si>
  <si>
    <t xml:space="preserve">        * When scheduling an SFA's procurement review, the SA should include the:</t>
  </si>
  <si>
    <r>
      <t xml:space="preserve">             </t>
    </r>
    <r>
      <rPr>
        <sz val="16"/>
        <color theme="1"/>
        <rFont val="Wingdings"/>
        <charset val="2"/>
      </rPr>
      <t>w</t>
    </r>
    <r>
      <rPr>
        <sz val="16"/>
        <color theme="1"/>
        <rFont val="Calibri"/>
        <family val="2"/>
        <scheme val="minor"/>
      </rPr>
      <t xml:space="preserve">Date by when the State agency requests the return of the completed SFA Procurement Table and/or the </t>
    </r>
  </si>
  <si>
    <r>
      <t xml:space="preserve">             </t>
    </r>
    <r>
      <rPr>
        <sz val="16"/>
        <color theme="1"/>
        <rFont val="Wingdings"/>
        <charset val="2"/>
      </rPr>
      <t>w</t>
    </r>
    <r>
      <rPr>
        <sz val="16"/>
        <color theme="1"/>
        <rFont val="Calibri"/>
        <family val="2"/>
        <scheme val="minor"/>
      </rPr>
      <t xml:space="preserve"> SFA vendor paid list/summary report of expenditures for each vendor </t>
    </r>
    <r>
      <rPr>
        <sz val="16"/>
        <rFont val="Calibri"/>
        <family val="2"/>
        <scheme val="minor"/>
      </rPr>
      <t xml:space="preserve">paid with funds from the nonprofit food service account.  </t>
    </r>
  </si>
  <si>
    <t xml:space="preserve">       * Determine the tool the State agency will use.  </t>
  </si>
  <si>
    <r>
      <t xml:space="preserve">       * If the State agency uses the FNS Tool, the SFA will complete the SFA Procurement Table tab within the Tool, save the Excel file, and email the State agency with the</t>
    </r>
    <r>
      <rPr>
        <sz val="16"/>
        <rFont val="Calibri"/>
        <family val="2"/>
        <scheme val="minor"/>
      </rPr>
      <t xml:space="preserve"> completed </t>
    </r>
    <r>
      <rPr>
        <sz val="16"/>
        <color theme="1"/>
        <rFont val="Calibri"/>
        <family val="2"/>
        <scheme val="minor"/>
      </rPr>
      <t>SFA Procurement Table and a “vendor paid list” or Summary of Expenses by Vendor</t>
    </r>
    <r>
      <rPr>
        <sz val="16"/>
        <rFont val="Calibri"/>
        <family val="2"/>
        <scheme val="minor"/>
      </rPr>
      <t xml:space="preserve"> paid from the nonprofit food service account.  </t>
    </r>
  </si>
  <si>
    <r>
      <rPr>
        <sz val="16"/>
        <color theme="1"/>
        <rFont val="Wingdings"/>
        <charset val="2"/>
      </rPr>
      <t xml:space="preserve">   w</t>
    </r>
    <r>
      <rPr>
        <sz val="16"/>
        <color theme="1"/>
        <rFont val="Calibri"/>
        <family val="2"/>
        <scheme val="minor"/>
      </rPr>
      <t xml:space="preserve"> In lieu of providing the SFA Procurement Table for the SFA to complete, the State agency may obtain a vendor paid list/summary of total expenditures by vendor </t>
    </r>
    <r>
      <rPr>
        <sz val="16"/>
        <rFont val="Calibri"/>
        <family val="2"/>
        <scheme val="minor"/>
      </rPr>
      <t>paid from nonprofit food service account a</t>
    </r>
    <r>
      <rPr>
        <sz val="16"/>
        <color theme="1"/>
        <rFont val="Calibri"/>
        <family val="2"/>
        <scheme val="minor"/>
      </rPr>
      <t xml:space="preserve">nd input the data for the SFA.  A State agency that completes the SFA Procurement Table on behalf of their SFAs may only input information about the procurements it is selecting for review in the SFA Procurement Table as long as it retains SFA vendor paid lists for recordkeeping purposes.  If the State agency chooses this approach, it must input information into the SFA Procurement Table tab for the vendor name to auto-populate vendor information into the applicable procurement tab: </t>
    </r>
  </si>
  <si>
    <t xml:space="preserve">The State agency may email the Tool and accompanying instructions to the SFA or send the SFA Procurement Chart as a separate Excel document to the SFA.  </t>
  </si>
  <si>
    <t xml:space="preserve">o   Supporting documentation, such as purchase orders and/or receipts/invoices for vendors selected for review (2 CFR 200.318(i))  The SA reviewer will examine three receipts from each vendor selected for review.  The State has the discretion to request receipts/invoices as follows:  Three invoices provided in one month from the vendor; one invoice a month for a three month period; or otherwise as the State agency chooses.  </t>
  </si>
  <si>
    <t>Procurement Selection Chart</t>
  </si>
  <si>
    <r>
      <t>Tab:  Procurement Selection Chart</t>
    </r>
    <r>
      <rPr>
        <sz val="16"/>
        <color theme="1"/>
        <rFont val="Calibri"/>
        <family val="2"/>
        <scheme val="minor"/>
      </rPr>
      <t xml:space="preserve"> (Used to select procurement methods/vendors for review)</t>
    </r>
  </si>
  <si>
    <t xml:space="preserve">Using the Procurement Selection Chart and the SFA vendor paid list/summary report of expenditures for vendors paid from the SFAs nonprofit food service account, the State agency will select the vendor/procurement procedures for review. </t>
  </si>
  <si>
    <t xml:space="preserve">·       Compare the table with the vendor paid list/summary report of expenditures paid from the nonprofit food service account and provided by the SFA.  </t>
  </si>
  <si>
    <t xml:space="preserve">This comparison allows the State agency to determine if vendors were being paid with nonprofit school food service account funds but were not included by the SFA in the SFA Procurement Table.  </t>
  </si>
  <si>
    <t xml:space="preserve">        o   One high value contract resulting from a Request for Proposals (RFP), if applicable and/or one awarding a cost-reimbursable contract; and </t>
  </si>
  <si>
    <t>All other processing contracts</t>
  </si>
  <si>
    <t>(Greatest total number of processing contracts to review: 3)</t>
  </si>
  <si>
    <t xml:space="preserve">In other words, for small purchase, Formal, and Processing procurements, the State should split up all of the procurements into the following three piles: GPO/GBO/third party, one response received, and all other. The SA would then select one from the first pile, one from the second pile and the appropriate number from the 3rd pile (1 or 2 for Small Purchases, up to four under Formal and one for Processing). State agencies may select more contracts to review than required by the Procurement Selection Chart but they may not select fewer than the minimum number of contracts as detailed in the Chart.  If the SFA conducts more procurement activities than space allows in the SFA Procurement Table, contracts selected for review in those additional rows/columns may not be pre-populated in the correct review tab.  If the State agency chooses to review these additional contracts, the State agency must add these additional vendor in the corresponding review tab as the information will not pre-populate into the applicable tab. To conduct the procurement review, the State agency will answer the questions in each procurement method tab using the drop-down box.  The methods include:  </t>
  </si>
  <si>
    <r>
      <t xml:space="preserve">·       </t>
    </r>
    <r>
      <rPr>
        <u/>
        <sz val="16"/>
        <rFont val="Calibri"/>
        <family val="2"/>
        <scheme val="minor"/>
      </rPr>
      <t>Small purchase procedures</t>
    </r>
    <r>
      <rPr>
        <sz val="16"/>
        <rFont val="Calibri"/>
        <family val="2"/>
        <scheme val="minor"/>
      </rPr>
      <t xml:space="preserve">:  Based on the Procurement Selection Chart, the State agency will review one or more vendors used to purchase goods or services valued below the small purchase threshold ($150,000, or most restrictive threshold).  The reviewer will request documentation such as documented price or rate quotes from an adequate number of qualified sources to ensure each procurement was conducted in a manner that maximizes full and open competition (2 CFR 200.320(b) and 200.319(a)).  Additionally, purchase orders and vendor receipts/invoices will be reviewed to determine is the product/service solicited and the price quoted is what was purchased and charged to the nonprofit food service account.  </t>
    </r>
  </si>
  <si>
    <r>
      <t xml:space="preserve">·       </t>
    </r>
    <r>
      <rPr>
        <u/>
        <sz val="16"/>
        <color theme="1"/>
        <rFont val="Calibri"/>
        <family val="2"/>
        <scheme val="minor"/>
      </rPr>
      <t>FSMC contracts</t>
    </r>
    <r>
      <rPr>
        <sz val="16"/>
        <color theme="1"/>
        <rFont val="Calibri"/>
        <family val="2"/>
        <scheme val="minor"/>
      </rPr>
      <t xml:space="preserve">:  Two review tabs are provided in the Tool: Food Service Management Companies, which includes review questions for FSMC contracts already approved by the State agency and a SA Pre-Approval FSMC Checklist that may be used by the State agency outside of the procurement review to assess FSMC contracts prior to execution.  State agencies have the discretion to use the SA Pre-Approval FSMC Checklist; the use of this tab is not required and should not be used during the course of an SFA's procurement review.  All SFA FSMC contracts must be selected for review using the Food Service Management Companies tab.  </t>
    </r>
  </si>
  <si>
    <t>After the State agency selects the contracts for review, the State agency must notify the SFA of the procurements it will be reviewing and request all documentation pertaining to each selected vendor.  The SA must request the following documentation from the SFA for each type of procurement unless otherwise noted:</t>
  </si>
  <si>
    <t>·   Responses (price quotes for small purchase/informal procurement procedures and bids/offers for formal procurement procedures, including FSMC contracts) and vendor invoices/receipts to determine if products/services solicited and prices bid/offered were paid as evidenced on the invoices/receipts</t>
  </si>
  <si>
    <t xml:space="preserve">o   Processing Contracts - If the SFA only uses cash-in-lieu of commodities, a review of the processing tab is not applicable.  </t>
  </si>
  <si>
    <t xml:space="preserve">After completing the review, the State agency must identify the areas of noncompliance, note the technical assistance provided, and document the findings/associated corrective actions necessary.  </t>
  </si>
  <si>
    <t xml:space="preserve">Each procurement method, micro-purchase, small purchase procedures, sealed bid/competitive proposal, FSMC, and processing contracts has a separate Summary of Findings tab.  As the reviewer answers the questions in each tab, the response to the question will determine whether or not corrective action is necessary.  Answers that trigger findings will be auto-populated into the corresponding Summary of Findings tab along with the question itself.  The State agency will review each Summary of Findings tab to determine which findings were identified and develop associated corrective actions needed to resolve each area of noncompliance.  </t>
  </si>
  <si>
    <t>As in the case of the AR, no fiscal action is required during the first procurement review cycle.  Only when repeat findings of documented noncompliance are identified may fiscal action be assessed.  However when noncompliance is identified, findings and technical assistance provided must be documented and corrective action required.  The following required corrective action must be followed:</t>
  </si>
  <si>
    <t xml:space="preserve">o   States may require the SFA to participate in procurement training to increase knowledge of procurement standards and correct procurement procedures to comply with Federal, State and local procurement standards.  </t>
  </si>
  <si>
    <t xml:space="preserve">o   When assessing the need for fiscal recovery and re-solicitation of contracts, these actions must be assessed on a case-by-case basis and the State agency must work with the appropriate Regional Office to assess this process.     </t>
  </si>
  <si>
    <t xml:space="preserve">Use of the FNS Tool is optional; however, all State agencies must review the procurement activities occuring at the SFA level.  State agencies may add questions to the Tool to review compliance with State procurement regulations that may be more restrictive than Federal requirements.  While States may tweak the questions to clarify them, States may not change the meaning of the questions or otherwise amend them in such a way as to alter the intent.  States must consult with the Regional Office prior to modifying the FNS Tool.    If the State agency uses another review tool other than the FNS Tool, the State must submit their tool to their Regional Office for prior approval.    </t>
  </si>
  <si>
    <t xml:space="preserve">If the State agency determines vendors were paid from the nonprofit food service account but not included in the SFA Procurement Table, the State agency must contact the SFA to determine why the procurements were not included in the table and if the vendors were competitively procured using small purchases, sealed bids/RFPs, FSMC or processing contracts, as applicable.  If the procurements were made in a competitive manner but were omitted mistakenly, the SFA or State agency will add them to the SFA Procurement Table for including in the review sample.  </t>
  </si>
  <si>
    <t xml:space="preserve">·   State distributing agency processing template agreement/contract, list of approved foods for processing, and planned assistance for the prior fiscal year for each SFA to be reviewed.  </t>
  </si>
  <si>
    <t>(Insert Name of School Food Authority Here)</t>
  </si>
  <si>
    <t xml:space="preserve">The State agency has the discretion to conduct procurement reviews off-site, on-site or off-site/on-site as long as all needed documentation can be obtained and reviewed by the State agency.  FNS recommends the procurement review be conducted on the same three-year review cycle as the Administrative Review (AR) for the National School Lunch and School Breakfast Program.  This includes when a waiver of the three-year AR cycle has been approved to follow a four-year or five-year cycle.  The procurement review may be conducted as part of the AR, or as a separate review, as determined by the State agency.  State agencies must assess each SFA's compliance with federal procurement standards during each administrative review cycle.  </t>
  </si>
  <si>
    <t>o   Prior year value of USDA Food planned assistance levels for processing contracts for self-operating SFAs and for SFAs with a FSMC.</t>
  </si>
  <si>
    <t>·       Processing contracts - If the SFA is approved to receive cash in-lieu-of commodities, the State agency will not conduct a review of the processing tab.</t>
  </si>
  <si>
    <t>The purpose of a procurement review is for State agencies (SAs)to ensure the procurement process conducted by school food authorities (SFAs) complies with federal regulations and policies.  In general, the procurement of goods and services must be conducted in a way to ensure full and open competition (2 CFR 200.319(a)).</t>
  </si>
  <si>
    <t>The procurement of goods and services is a significant responsibility of a school food authority. Obtaining the most economical purchase price for the products or services needed should be considered when using Federal funds.  Federal, state and local laws and regulations specify the procurement methods, terms and conditions SFAs must follow to competitively procure goods and services, award contracts, and oversee contractor performance. [2 CFR 200.318(b)]  State agencies are required to ensure that SFAs comply with the applicable provisions through audits, administrative reviews, technical assistance, training guidance materials and by other means. [7 CFR 210.19(a)(3)]</t>
  </si>
  <si>
    <t xml:space="preserve">In an effort to provide State agencies with a resource to use when conducting procurement reviews, the USDA Food and Nutrition Service (FNS) created a Local Agency Procurement Review Tool (Tool) that State agencies may use to assess an SFA's procurement procedures and practices.  The Tool provides the reviewer with questions, regulations, and resources for evaluating an SFA's procurement documentation to assess compliance, capture technical assistance provided, and establish findings and required corrective action, as applicable.  The Tool is designed to help State agencies provide sufficient procurement oversight of and technical assistance to SFAs.  </t>
  </si>
  <si>
    <t>       Notify an SFA of the need for a procurement review</t>
  </si>
  <si>
    <t>       Send the SFA questions to complete and request documentation needed to conduct the review</t>
  </si>
  <si>
    <t xml:space="preserve">       Select a sample of the SFA's procurements for review and request additional documentation from the SFA for the selected procurements </t>
  </si>
  <si>
    <t>       Provide technical assistance and review results to the SFA</t>
  </si>
  <si>
    <t xml:space="preserve">     o   Complete a SFA Procurement Table of procurement processes conducted during the previous school year</t>
  </si>
  <si>
    <t xml:space="preserve">     o   Obtain a “vendor paid list”/summary report of expenditures by vendor during the previous school year</t>
  </si>
  <si>
    <t>Much like an Administrative Review, the State agencies will notify each SFA when a procurement review is needed.  Notification may be by telephone, email, letter, or a combination of all types. Notice may be 4-6 weeks or more as the State agency schedules its reviews for the school year.  Advance notice enables SFAs to:</t>
  </si>
  <si>
    <t xml:space="preserve">The State agency will contact the SFA to schedule the procurement review.   Procurement reviews will often be conducted in the same year that an SFA receives an Administrative Review since State agency procurement reviews are required once -every three years.  These reviews may be conducted on-site during the Administrative Review, off-site only, or via a combination of on-site and off-site activities.   </t>
  </si>
  <si>
    <t xml:space="preserve">Once the State agency communicates the scheduled review, it will notify the SFA regarding the information needed from the SFA.  </t>
  </si>
  <si>
    <t xml:space="preserve">     If the review will occur off-site, the SFA will need to provide the State agency with the requested procurement documentation for review either electronically via email or by regular mail.  The entrance conference, review, and exit conference will be conducted off-site.  </t>
  </si>
  <si>
    <t xml:space="preserve">     If the review will occur on-site, the requested procurement documentation will either be reviewed on-site or both on-site and off-site, as necessary.  The entrance conference, review, and exit conference will be conducted on-site.  </t>
  </si>
  <si>
    <t xml:space="preserve">    If the review will be both on-site and off-site, the State may review documentation on-site and/or off-site if needed, and conduct an entrance and/or exit conference on-site.  </t>
  </si>
  <si>
    <t xml:space="preserve">The State may determine the review approach based on whether the SFA's document storage system is electronic or hard-copy and the SFA's ability to electronically transmit procurement documentation.  The State agency will discuss these options and include the method of review in its notification. </t>
  </si>
  <si>
    <t xml:space="preserve">The State agency may send the SFA the "SFA Procurement Table" tab from the Tool in order to collect procurement information from the SFA.  This is a tab within the Tool's Excel spreadsheet that contains questions and a table the SFA will complete about the vendors that supplied goods and services to the SFA during the previous school year.       </t>
  </si>
  <si>
    <r>
      <rPr>
        <b/>
        <sz val="16"/>
        <color theme="1"/>
        <rFont val="Calibri"/>
        <family val="2"/>
        <scheme val="minor"/>
      </rPr>
      <t>SFA Procurement Table</t>
    </r>
    <r>
      <rPr>
        <sz val="16"/>
        <color theme="1"/>
        <rFont val="Calibri"/>
        <family val="2"/>
        <scheme val="minor"/>
      </rPr>
      <t xml:space="preserve">.  This tab includes questions and a table for SFAs to input the:  </t>
    </r>
  </si>
  <si>
    <t xml:space="preserve">     Dollar value of the SFA's small purchase threshold</t>
  </si>
  <si>
    <t xml:space="preserve">     Provide a “vendor paid list”/summary of expenses by vendor for the previous school year.  </t>
  </si>
  <si>
    <t>A vendor paid list/summary of expenses by vendor is a report from the SFA accounting system that identifies all vendors paid from the nonprofit food service account and summarizes the total amount paid to each vendor for the period of review.  Additional details related to these review components are included below.</t>
  </si>
  <si>
    <t xml:space="preserve">Once the State agency receives the SFA's responses to the questions in the SFA Procurement Table and the vendor paid list/summary of expenses by vendor from the SFA's accounting system, the State agency will select a sample of vendors/procurements for review.  The State agency will use a Procurement Selection Chart to determine which vendors it will review and request additional documentation from the SFA to determine how the SFA competitively procured its vendors.  </t>
  </si>
  <si>
    <t xml:space="preserve">   Supporting procurement documentation (solicitations, evaluation, and contracts) for each vendor selected for review [2 CFR 200.318(i)]</t>
  </si>
  <si>
    <t xml:space="preserve">This step includes reviewing the SFA's procurement documentation and assessing compliance with federal procurement standards.  The State agency will examine the information and answer questions in each applicable tab: </t>
  </si>
  <si>
    <t xml:space="preserve">What’s in each tab?  Each tab includes a list of questions asking if the SFA was in compliance with specific federal procurement requirements.  The questions help the SA review the SFA's procedures from the solicitation, evaluation, and contract award process through the oversight of contracts.      </t>
  </si>
  <si>
    <t xml:space="preserve">A Summary of Findings tab will compile review results.  The State agency may provide technical assistance and establish findings and required corrective action, as applicable.  </t>
  </si>
  <si>
    <t xml:space="preserve">The State agency has the discretion to conduct the procurement reviews off-site, on-site or off-site/on-site as long as all procurement documentation needed to conduct the review can be obtained by the SFA.  The procurement review may be conducted as part of the Administrative Review, or as a separate review, as determined by the State agency.  State agencies must review all SFAs once during each Administrative Review cycle. State agencies may add questions to the Tool to ensure compliance with State procurement regulations that may be more restrictive than Federal requirements. </t>
  </si>
  <si>
    <t xml:space="preserve">o   If the State agency requires an SFA to amend a contract, no other contract modifications may be made other than those approved by the SA for the purposes of the corrective action.  </t>
  </si>
  <si>
    <t>o   The completed SFA Procurement Table</t>
  </si>
  <si>
    <t>o   The SFA's procurement procedures [ CFR 200.318(a) and 7 CFR 210.21(c)]</t>
  </si>
  <si>
    <t>If a reviewer wants to add comments here and wants these to wrap and expand this cell.  I do not find this to occur.</t>
  </si>
  <si>
    <t xml:space="preserve">Purpose/Overview </t>
  </si>
  <si>
    <t xml:space="preserve">The purpose of the Local Agency Procurement Review Tool (Tool) is to provide State agencies with a review resource for reviewing procurement activities conducted by school food authorities (SFAs) to ensure compliance with Program and the government-wide procurement standards. This Food and Nutrition Service (FNS) Tool includes questions, regulations, and resources for evaluating the information to assess compliance, capture technical assistance provided, and establish findings and required corrective actions, as applicable.  The Tool is designed to help State agencies provide sufficient procurement oversight of and technical assistance for SFAs.  Under federal regulations, procurement procedures must be conducted in a manner that maximizes full and open competition [2 CFR 200.319(a)].  In SY 2016-2017 State agencies may use this FNS Tool, modify an already-existing State agency review resource or develop a new review instrument to review SFA procurement practices.  However, if the SA does not use the FNS Tool, it must first submit its revised or newly-created procurement review tool to its FNS Regional Office for approval.  </t>
  </si>
  <si>
    <t xml:space="preserve">When using the FNS Tool, State agencies may add questions to ensure compliance with State procurement regulations that may be more restrictive than Federal requirements.  States may tweak the questions to clarify them; however, States may not change the meaning of the questions or otherwise amend questions in such a way as to alter the intent.  States must consult with the Regional Office prior to modifying the FNS Tool.    </t>
  </si>
  <si>
    <t xml:space="preserve">        * State agencies should provide a sufficient amount of time for SFAs to collect and provide the documentation needed for review.  The timeframe recommended is a minimum of 30 days.  State agencies testing the Tool indicated the best approach is to contact the SFA at the start of the school year. Advance notice enables SFAs to prepare all documentation needed and schedule their work to be accessible to the State agency.  State agencies may also establish a timeframe by which the documentation must be received by the State agency.     </t>
  </si>
  <si>
    <t xml:space="preserve">The State agency will request information from the SFA at two different points in time.  The first request for documentation will occur after the SA has identified the SFAs that will receive procurement reviews.  The information the SA should request includes the SFA's:  </t>
  </si>
  <si>
    <t>After receiving the SFA's completed SFA Procurement Table and/or vendor paid list-summary report of vendors paid, the SA will select a sample of procurements to review and request the following documents from the SFA for the purposes of the procurement review:</t>
  </si>
  <si>
    <t>o   Written Code of Conduct [2 CFR 200.318(c) and 7 CFR 210.21(c)]</t>
  </si>
  <si>
    <t>o   Solicitation documentation (copies of quotes and/or sealed bids/competitive proposals issued and advertisements published, as applicable)</t>
  </si>
  <si>
    <t>o   Amended contract language, as applicable  (The SA will need to review amended contracts to determine if a material change was created by an amendment.)</t>
  </si>
  <si>
    <t xml:space="preserve">The State agency has the discretion to conduct the procurement reviews off-site, on-site or off-site/on-site as long as all needed documentation can be obtained and reviewed by the State agency.  FNS recommends the procurement review be conducted on the same three-year review cycle as the Administrative Review (AR) for the National School Lunch and School Breakfast Program.  This includes when a waiver of the three-year AR cycle has been approved to follow a four-year or five-year cycle.  The procurement review may be conducted as part of the AR, or as a separate review, as determined by the State agency.  State agencies must review the procurement procedures of all SFA’s once in each review cycle.  In addition to reviewing solicitation documents, State agencies will review bidder/offeror responses, contract award documents and vendor invoices/receipts to ensure full and open competition is maximized.  </t>
  </si>
  <si>
    <t xml:space="preserve">Step #4:  Providing technical assistance and establishing findings and required corrective action, as applicable.  </t>
  </si>
  <si>
    <t>Step Five:  State agency Notifies SFAs of the Procurement Review Results</t>
  </si>
  <si>
    <t>Summary of a procurement review</t>
  </si>
  <si>
    <t xml:space="preserve">Step 3: Documentation to be requested.  </t>
  </si>
  <si>
    <t xml:space="preserve">       * If the State agency received approval from its FNS Regional Office to use an alternate review tool, the SFA procurement information must be organized to ensure all procurement methods used by the SFA are reviewed.  The FNS Tool uses the SFA Procurement Table tab to obtain information from the SFA to determine what procurement methods the SFA used to award contracts to vendors for their purchased goods and services.  From this information, the State agency will select various vendors for review.  </t>
  </si>
  <si>
    <t>·       Micro-purchases</t>
  </si>
  <si>
    <t>·       Small purchases</t>
  </si>
  <si>
    <t>·       Food Service Management Companies</t>
  </si>
  <si>
    <t>·       Formal Procurements (Invitations for Bid/sealed bids and Requests for Proposals/competitive proposals)</t>
  </si>
  <si>
    <r>
      <rPr>
        <i/>
        <sz val="14"/>
        <rFont val="Calibri"/>
        <family val="2"/>
        <scheme val="minor"/>
      </rPr>
      <t xml:space="preserve">NOTE:  The State agency may identify vendors paid from the nonprofit food service account for services such as pest control, utilities, trash collection, etc.  When these costs are identified, the reviewer is encouraged to collaborate with the Resource Management (RM) reviewer to determine if these costs are approved as part of the Indirect Cost Rate Plan, or if they are excluded from the ICRP and are directly charged (invoiced separately) for payment from the nonprofit food service account.  If these costs are not part of the ICFP and are directly charged to the nonprofit food service account, the procurement of these services may be selected for the procurement review subject to the selection criteria in the Procurement Selection Chart.  Determination for selection in a procurement review is not based on whether or not the SFA or LEA conducted the procurement procedures, rather the determination is based on whether the cost (pest control, trash, maintenance, etc.) is an indirect cost vs a direct cost. </t>
    </r>
    <r>
      <rPr>
        <sz val="14"/>
        <rFont val="Calibri"/>
        <family val="2"/>
        <scheme val="minor"/>
      </rPr>
      <t xml:space="preserve"> </t>
    </r>
    <r>
      <rPr>
        <i/>
        <sz val="14"/>
        <rFont val="Calibri"/>
        <family val="2"/>
        <scheme val="minor"/>
      </rPr>
      <t xml:space="preserve">For additional questions on indirect cost vs direct cost, refer to SP60-2016 Indirect Cost Guidance, dated September 30, 2016.  </t>
    </r>
  </si>
  <si>
    <t xml:space="preserve">o   FSMCs </t>
  </si>
  <si>
    <t xml:space="preserve">The procurement method tabs will be used to review a vendor based on the procurement method used by the SFA.  The State agency may insert comments/provide technical assistance and record this information in the applicable column.  (See Step #4:  Providing technical assistance and establishing findings and required corrective action, as applicable.)  The State agency will review the SFA's procurement procedures and answer the applicable questions in each of the applicable review tabs.  For instance, if a small SFA only uses micro-purchase and small purchase procedures to obtain goods and services, the SA reviewer will only need to answer questions in the "Micropurchases" and "Small Purchases" review tabs.  Answers should be selected by using the drop-down response boxes by each question. The State agency may insert comments/provide technical assistance and record this information in the applicable column. (When reviewing the individual procurement methods, micro-purchase method, small purchase procedures, sealed bids/competitive proposals, FSMC, and processing contracts, the State agency will use the questions in each tab to determine if the solicitation process used complies with the type of procurement - micro-purchase, small purchase, etc. -- being reviewed.)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</si>
</sst>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4" formatCode="_(&quot;$&quot;* #,##0.00_);_(&quot;$&quot;* \(#,##0.00\);_(&quot;$&quot;* &quot;-&quot;??_);_(@_)"/>
    <numFmt numFmtId="43" formatCode="_(* #,##0.00_);_(* \(#,##0.00\);_(* &quot;-&quot;??_);_(@_)"/>
    <numFmt numFmtId="164" formatCode="_(* #,##0_);_(* \(#,##0\);_(* &quot;-&quot;??_);_(@_)"/>
    <numFmt numFmtId="165" formatCode="&quot;$&quot;#,##0.00"/>
  </numFmts>
  <fonts count="94" x14ac:knownFonts="1">
    <font>
      <sz val="11"/>
      <color theme="1"/>
      <name val="Calibri"/>
      <family val="2"/>
      <scheme val="minor"/>
    </font>
    <font>
      <b/>
      <sz val="11"/>
      <color theme="1"/>
      <name val="Calibri"/>
      <family val="2"/>
      <scheme val="minor"/>
    </font>
    <font>
      <b/>
      <sz val="20"/>
      <color theme="1"/>
      <name val="Calibri"/>
      <family val="2"/>
      <scheme val="minor"/>
    </font>
    <font>
      <sz val="12"/>
      <color theme="1"/>
      <name val="Calibri"/>
      <family val="2"/>
      <scheme val="minor"/>
    </font>
    <font>
      <b/>
      <sz val="12"/>
      <color theme="1"/>
      <name val="Calibri"/>
      <family val="2"/>
      <scheme val="minor"/>
    </font>
    <font>
      <i/>
      <sz val="12"/>
      <color theme="1"/>
      <name val="Calibri"/>
      <family val="2"/>
      <scheme val="minor"/>
    </font>
    <font>
      <sz val="9"/>
      <color indexed="81"/>
      <name val="Tahoma"/>
      <family val="2"/>
    </font>
    <font>
      <b/>
      <sz val="9"/>
      <color indexed="81"/>
      <name val="Tahoma"/>
      <family val="2"/>
    </font>
    <font>
      <b/>
      <sz val="14"/>
      <color theme="1"/>
      <name val="Calibri"/>
      <family val="2"/>
      <scheme val="minor"/>
    </font>
    <font>
      <b/>
      <sz val="18"/>
      <color theme="1"/>
      <name val="Calibri"/>
      <family val="2"/>
      <scheme val="minor"/>
    </font>
    <font>
      <sz val="14"/>
      <color theme="1"/>
      <name val="Calibri"/>
      <family val="2"/>
      <scheme val="minor"/>
    </font>
    <font>
      <u/>
      <sz val="11"/>
      <color theme="10"/>
      <name val="Calibri"/>
      <family val="2"/>
      <scheme val="minor"/>
    </font>
    <font>
      <b/>
      <sz val="12"/>
      <name val="Calibri"/>
      <family val="2"/>
      <scheme val="minor"/>
    </font>
    <font>
      <u/>
      <sz val="12"/>
      <color theme="10"/>
      <name val="Calibri"/>
      <family val="2"/>
      <scheme val="minor"/>
    </font>
    <font>
      <b/>
      <sz val="12"/>
      <color theme="1"/>
      <name val="Arial"/>
      <family val="2"/>
    </font>
    <font>
      <sz val="12"/>
      <name val="Calibri"/>
      <family val="2"/>
      <scheme val="minor"/>
    </font>
    <font>
      <u/>
      <sz val="14"/>
      <color theme="10"/>
      <name val="Calibri"/>
      <family val="2"/>
      <scheme val="minor"/>
    </font>
    <font>
      <sz val="11"/>
      <color theme="1"/>
      <name val="Arial"/>
      <family val="2"/>
    </font>
    <font>
      <i/>
      <sz val="11"/>
      <color theme="1"/>
      <name val="Arial"/>
      <family val="2"/>
    </font>
    <font>
      <b/>
      <sz val="10"/>
      <color theme="1"/>
      <name val="Arial"/>
      <family val="2"/>
    </font>
    <font>
      <b/>
      <sz val="9"/>
      <color rgb="FF333333"/>
      <name val="Arial"/>
      <family val="2"/>
    </font>
    <font>
      <sz val="9"/>
      <color rgb="FF333333"/>
      <name val="Arial"/>
      <family val="2"/>
    </font>
    <font>
      <b/>
      <i/>
      <sz val="9"/>
      <color rgb="FF333333"/>
      <name val="Arial"/>
      <family val="2"/>
    </font>
    <font>
      <sz val="7"/>
      <color rgb="FF333333"/>
      <name val="Times New Roman"/>
      <family val="1"/>
    </font>
    <font>
      <b/>
      <sz val="11"/>
      <color rgb="FF000000"/>
      <name val="Arial"/>
      <family val="2"/>
    </font>
    <font>
      <sz val="11"/>
      <color rgb="FF000000"/>
      <name val="Arial"/>
      <family val="2"/>
    </font>
    <font>
      <i/>
      <sz val="11"/>
      <color rgb="FF000000"/>
      <name val="Arial"/>
      <family val="2"/>
    </font>
    <font>
      <b/>
      <i/>
      <sz val="11"/>
      <color rgb="FF000000"/>
      <name val="Arial"/>
      <family val="2"/>
    </font>
    <font>
      <sz val="11"/>
      <color rgb="FFFFFFFF"/>
      <name val="Arial"/>
      <family val="2"/>
    </font>
    <font>
      <b/>
      <sz val="7"/>
      <color rgb="FF000000"/>
      <name val="Times New Roman"/>
      <family val="1"/>
    </font>
    <font>
      <sz val="9"/>
      <color theme="1"/>
      <name val="Arial"/>
      <family val="2"/>
    </font>
    <font>
      <b/>
      <sz val="14"/>
      <color theme="1"/>
      <name val="Arial"/>
      <family val="2"/>
    </font>
    <font>
      <u/>
      <sz val="11"/>
      <color rgb="FFFF0000"/>
      <name val="Calibri"/>
      <family val="2"/>
      <scheme val="minor"/>
    </font>
    <font>
      <b/>
      <sz val="12"/>
      <color rgb="FFFF0000"/>
      <name val="Calibri"/>
      <family val="2"/>
      <scheme val="minor"/>
    </font>
    <font>
      <b/>
      <sz val="14"/>
      <color rgb="FFFF0000"/>
      <name val="Calibri"/>
      <family val="2"/>
      <scheme val="minor"/>
    </font>
    <font>
      <sz val="11"/>
      <color theme="1"/>
      <name val="Calibri"/>
      <family val="2"/>
      <scheme val="minor"/>
    </font>
    <font>
      <b/>
      <i/>
      <sz val="12"/>
      <color theme="1"/>
      <name val="Calibri"/>
      <family val="2"/>
      <scheme val="minor"/>
    </font>
    <font>
      <b/>
      <sz val="16"/>
      <color rgb="FFFF0000"/>
      <name val="Calibri"/>
      <family val="2"/>
      <scheme val="minor"/>
    </font>
    <font>
      <strike/>
      <sz val="12"/>
      <color theme="1"/>
      <name val="Calibri"/>
      <family val="2"/>
      <scheme val="minor"/>
    </font>
    <font>
      <sz val="12"/>
      <color rgb="FFFF0000"/>
      <name val="Calibri"/>
      <family val="2"/>
      <scheme val="minor"/>
    </font>
    <font>
      <b/>
      <sz val="20"/>
      <color rgb="FFFF0000"/>
      <name val="Calibri"/>
      <family val="2"/>
      <scheme val="minor"/>
    </font>
    <font>
      <b/>
      <sz val="16"/>
      <name val="Calibri"/>
      <family val="2"/>
      <scheme val="minor"/>
    </font>
    <font>
      <i/>
      <sz val="16"/>
      <name val="Calibri"/>
      <family val="2"/>
      <scheme val="minor"/>
    </font>
    <font>
      <b/>
      <i/>
      <sz val="16"/>
      <name val="Calibri"/>
      <family val="2"/>
      <scheme val="minor"/>
    </font>
    <font>
      <sz val="16"/>
      <name val="Calibri"/>
      <family val="2"/>
      <scheme val="minor"/>
    </font>
    <font>
      <b/>
      <sz val="16"/>
      <color theme="1"/>
      <name val="Calibri"/>
      <family val="2"/>
      <scheme val="minor"/>
    </font>
    <font>
      <sz val="11"/>
      <color theme="0"/>
      <name val="Calibri"/>
      <family val="2"/>
      <scheme val="minor"/>
    </font>
    <font>
      <sz val="12"/>
      <color theme="1"/>
      <name val="Arial"/>
      <family val="2"/>
    </font>
    <font>
      <i/>
      <sz val="12"/>
      <color theme="1"/>
      <name val="Arial"/>
      <family val="2"/>
    </font>
    <font>
      <sz val="10"/>
      <color theme="1"/>
      <name val="Arial"/>
      <family val="2"/>
    </font>
    <font>
      <vertAlign val="superscript"/>
      <sz val="7.7"/>
      <color theme="1"/>
      <name val="Arial"/>
      <family val="2"/>
    </font>
    <font>
      <vertAlign val="subscript"/>
      <sz val="7.7"/>
      <color theme="1"/>
      <name val="Arial"/>
      <family val="2"/>
    </font>
    <font>
      <i/>
      <sz val="10"/>
      <color theme="1"/>
      <name val="Arial"/>
      <family val="2"/>
    </font>
    <font>
      <sz val="11"/>
      <name val="Calibri"/>
      <family val="2"/>
      <scheme val="minor"/>
    </font>
    <font>
      <sz val="12"/>
      <color indexed="81"/>
      <name val="Calibri"/>
      <family val="2"/>
    </font>
    <font>
      <sz val="16"/>
      <color theme="1"/>
      <name val="Calibri"/>
      <family val="2"/>
      <scheme val="minor"/>
    </font>
    <font>
      <b/>
      <sz val="14"/>
      <name val="Calibri"/>
      <family val="2"/>
      <scheme val="minor"/>
    </font>
    <font>
      <b/>
      <sz val="14"/>
      <color rgb="FFC00000"/>
      <name val="Calibri"/>
      <family val="2"/>
      <scheme val="minor"/>
    </font>
    <font>
      <b/>
      <sz val="20"/>
      <color theme="0"/>
      <name val="Calibri"/>
      <family val="2"/>
      <scheme val="minor"/>
    </font>
    <font>
      <b/>
      <sz val="24"/>
      <color rgb="FFFF0000"/>
      <name val="Calibri"/>
      <family val="2"/>
      <scheme val="minor"/>
    </font>
    <font>
      <b/>
      <sz val="24"/>
      <color theme="1"/>
      <name val="Calibri"/>
      <family val="2"/>
      <scheme val="minor"/>
    </font>
    <font>
      <b/>
      <sz val="22"/>
      <color rgb="FFFF0000"/>
      <name val="Calibri"/>
      <family val="2"/>
      <scheme val="minor"/>
    </font>
    <font>
      <sz val="22"/>
      <color theme="1"/>
      <name val="Calibri"/>
      <family val="2"/>
      <scheme val="minor"/>
    </font>
    <font>
      <sz val="20"/>
      <color theme="1"/>
      <name val="Calibri"/>
      <family val="2"/>
      <scheme val="minor"/>
    </font>
    <font>
      <b/>
      <sz val="26"/>
      <color theme="1"/>
      <name val="Calibri"/>
      <family val="2"/>
      <scheme val="minor"/>
    </font>
    <font>
      <b/>
      <u/>
      <sz val="16"/>
      <color theme="3" tint="-0.249977111117893"/>
      <name val="Calibri"/>
      <family val="2"/>
      <scheme val="minor"/>
    </font>
    <font>
      <b/>
      <sz val="16"/>
      <color theme="3" tint="-0.249977111117893"/>
      <name val="Calibri"/>
      <family val="2"/>
      <scheme val="minor"/>
    </font>
    <font>
      <b/>
      <i/>
      <sz val="16"/>
      <color theme="1"/>
      <name val="Calibri"/>
      <family val="2"/>
      <scheme val="minor"/>
    </font>
    <font>
      <i/>
      <sz val="12"/>
      <name val="Calibri"/>
      <family val="2"/>
      <scheme val="minor"/>
    </font>
    <font>
      <b/>
      <i/>
      <sz val="12"/>
      <color rgb="FFFF0000"/>
      <name val="Calibri"/>
      <family val="2"/>
      <scheme val="minor"/>
    </font>
    <font>
      <u/>
      <sz val="16"/>
      <color theme="1"/>
      <name val="Calibri"/>
      <family val="2"/>
      <scheme val="minor"/>
    </font>
    <font>
      <vertAlign val="superscript"/>
      <sz val="16"/>
      <color theme="1"/>
      <name val="Calibri"/>
      <family val="2"/>
      <scheme val="minor"/>
    </font>
    <font>
      <sz val="16"/>
      <color theme="1"/>
      <name val="Wingdings"/>
      <charset val="2"/>
    </font>
    <font>
      <b/>
      <i/>
      <sz val="16"/>
      <color rgb="FFFF0000"/>
      <name val="Calibri"/>
      <family val="2"/>
      <scheme val="minor"/>
    </font>
    <font>
      <b/>
      <sz val="18"/>
      <color rgb="FFFF0000"/>
      <name val="Calibri"/>
      <family val="2"/>
      <scheme val="minor"/>
    </font>
    <font>
      <b/>
      <i/>
      <sz val="20"/>
      <color theme="0"/>
      <name val="Calibri"/>
      <family val="2"/>
      <scheme val="minor"/>
    </font>
    <font>
      <b/>
      <i/>
      <sz val="18"/>
      <color theme="1"/>
      <name val="Calibri"/>
      <family val="2"/>
      <scheme val="minor"/>
    </font>
    <font>
      <b/>
      <i/>
      <sz val="18"/>
      <name val="Calibri"/>
      <family val="2"/>
      <scheme val="minor"/>
    </font>
    <font>
      <b/>
      <sz val="16"/>
      <color theme="0"/>
      <name val="Calibri"/>
      <family val="2"/>
      <scheme val="minor"/>
    </font>
    <font>
      <sz val="12"/>
      <name val="Times New Roman"/>
      <family val="1"/>
    </font>
    <font>
      <sz val="12"/>
      <color theme="1"/>
      <name val="Times New Roman"/>
      <family val="1"/>
    </font>
    <font>
      <sz val="16"/>
      <color rgb="FFFF0000"/>
      <name val="Calibri"/>
      <family val="2"/>
      <scheme val="minor"/>
    </font>
    <font>
      <i/>
      <sz val="14"/>
      <color theme="1"/>
      <name val="Calibri"/>
      <family val="2"/>
      <scheme val="minor"/>
    </font>
    <font>
      <b/>
      <i/>
      <sz val="14"/>
      <color rgb="FFFF0000"/>
      <name val="Calibri"/>
      <family val="2"/>
      <scheme val="minor"/>
    </font>
    <font>
      <b/>
      <sz val="36"/>
      <color theme="0"/>
      <name val="Calibri"/>
      <family val="2"/>
      <scheme val="minor"/>
    </font>
    <font>
      <u/>
      <sz val="12"/>
      <color theme="1"/>
      <name val="Calibri"/>
      <family val="2"/>
      <scheme val="minor"/>
    </font>
    <font>
      <b/>
      <u/>
      <sz val="12"/>
      <color theme="1"/>
      <name val="Calibri"/>
      <family val="2"/>
      <scheme val="minor"/>
    </font>
    <font>
      <i/>
      <sz val="12"/>
      <color rgb="FFFF0000"/>
      <name val="Calibri"/>
      <family val="2"/>
      <scheme val="minor"/>
    </font>
    <font>
      <sz val="16"/>
      <color theme="1"/>
      <name val="Calibri"/>
      <family val="2"/>
    </font>
    <font>
      <b/>
      <i/>
      <sz val="14"/>
      <name val="Calibri"/>
      <family val="2"/>
      <scheme val="minor"/>
    </font>
    <font>
      <i/>
      <sz val="14"/>
      <name val="Calibri"/>
      <family val="2"/>
      <scheme val="minor"/>
    </font>
    <font>
      <sz val="14"/>
      <name val="Calibri"/>
      <family val="2"/>
      <scheme val="minor"/>
    </font>
    <font>
      <u/>
      <sz val="16"/>
      <name val="Calibri"/>
      <family val="2"/>
      <scheme val="minor"/>
    </font>
    <font>
      <b/>
      <sz val="16"/>
      <color rgb="FF000000"/>
      <name val="Calibri"/>
      <family val="2"/>
      <scheme val="minor"/>
    </font>
  </fonts>
  <fills count="20">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theme="3" tint="0.79998168889431442"/>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8" tint="0.59999389629810485"/>
        <bgColor indexed="64"/>
      </patternFill>
    </fill>
    <fill>
      <patternFill patternType="solid">
        <fgColor theme="4" tint="0.59999389629810485"/>
        <bgColor indexed="64"/>
      </patternFill>
    </fill>
    <fill>
      <patternFill patternType="solid">
        <fgColor theme="3" tint="0.59999389629810485"/>
        <bgColor indexed="64"/>
      </patternFill>
    </fill>
    <fill>
      <patternFill patternType="solid">
        <fgColor rgb="FF002060"/>
        <bgColor indexed="64"/>
      </patternFill>
    </fill>
    <fill>
      <patternFill patternType="solid">
        <fgColor theme="2"/>
        <bgColor indexed="64"/>
      </patternFill>
    </fill>
    <fill>
      <patternFill patternType="solid">
        <fgColor theme="1"/>
        <bgColor indexed="64"/>
      </patternFill>
    </fill>
    <fill>
      <patternFill patternType="solid">
        <fgColor theme="4" tint="0.79998168889431442"/>
        <bgColor indexed="64"/>
      </patternFill>
    </fill>
    <fill>
      <patternFill patternType="solid">
        <fgColor theme="6" tint="0.79998168889431442"/>
        <bgColor indexed="64"/>
      </patternFill>
    </fill>
    <fill>
      <patternFill patternType="solid">
        <fgColor theme="9" tint="0.79998168889431442"/>
        <bgColor indexed="64"/>
      </patternFill>
    </fill>
    <fill>
      <patternFill patternType="solid">
        <fgColor theme="9" tint="0.39997558519241921"/>
        <bgColor indexed="64"/>
      </patternFill>
    </fill>
    <fill>
      <patternFill patternType="solid">
        <fgColor rgb="FFFFFF99"/>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style="thin">
        <color auto="1"/>
      </top>
      <bottom/>
      <diagonal/>
    </border>
    <border>
      <left/>
      <right style="thin">
        <color auto="1"/>
      </right>
      <top style="thin">
        <color auto="1"/>
      </top>
      <bottom/>
      <diagonal/>
    </border>
    <border>
      <left/>
      <right style="thin">
        <color auto="1"/>
      </right>
      <top/>
      <bottom/>
      <diagonal/>
    </border>
    <border>
      <left/>
      <right/>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right/>
      <top/>
      <bottom style="thin">
        <color rgb="FF000000"/>
      </bottom>
      <diagonal/>
    </border>
    <border>
      <left style="thin">
        <color indexed="64"/>
      </left>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style="medium">
        <color indexed="64"/>
      </top>
      <bottom/>
      <diagonal/>
    </border>
    <border>
      <left style="thin">
        <color indexed="64"/>
      </left>
      <right style="medium">
        <color indexed="64"/>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4">
    <xf numFmtId="0" fontId="0" fillId="0" borderId="0"/>
    <xf numFmtId="0" fontId="11" fillId="0" borderId="0" applyNumberFormat="0" applyFill="0" applyBorder="0" applyAlignment="0" applyProtection="0"/>
    <xf numFmtId="43" fontId="35" fillId="0" borderId="0" applyFont="0" applyFill="0" applyBorder="0" applyAlignment="0" applyProtection="0"/>
    <xf numFmtId="44" fontId="35" fillId="0" borderId="0" applyFont="0" applyFill="0" applyBorder="0" applyAlignment="0" applyProtection="0"/>
  </cellStyleXfs>
  <cellXfs count="548">
    <xf numFmtId="0" fontId="0" fillId="0" borderId="0" xfId="0"/>
    <xf numFmtId="0" fontId="3" fillId="2" borderId="0" xfId="0" applyFont="1" applyFill="1" applyBorder="1"/>
    <xf numFmtId="0" fontId="0" fillId="0" borderId="0" xfId="0" applyAlignment="1">
      <alignment wrapText="1"/>
    </xf>
    <xf numFmtId="0" fontId="0" fillId="0" borderId="0" xfId="0"/>
    <xf numFmtId="0" fontId="3" fillId="0" borderId="0" xfId="0" applyFont="1" applyAlignment="1">
      <alignment wrapText="1"/>
    </xf>
    <xf numFmtId="0" fontId="3" fillId="0" borderId="0" xfId="0" applyFont="1" applyAlignment="1">
      <alignment horizontal="left" wrapText="1"/>
    </xf>
    <xf numFmtId="0" fontId="4" fillId="0" borderId="0" xfId="0" applyFont="1" applyAlignment="1">
      <alignment horizontal="left" wrapText="1"/>
    </xf>
    <xf numFmtId="0" fontId="0" fillId="0" borderId="0" xfId="0" applyAlignment="1">
      <alignment horizontal="left" vertical="center" indent="1"/>
    </xf>
    <xf numFmtId="0" fontId="4" fillId="0" borderId="0" xfId="0" applyFont="1" applyAlignment="1">
      <alignment horizontal="left" vertical="center"/>
    </xf>
    <xf numFmtId="0" fontId="3" fillId="0" borderId="0" xfId="0" applyFont="1" applyAlignment="1">
      <alignment horizontal="left" vertical="center" wrapText="1"/>
    </xf>
    <xf numFmtId="0" fontId="3" fillId="0" borderId="0" xfId="0" applyFont="1" applyAlignment="1">
      <alignment horizontal="left" vertical="center"/>
    </xf>
    <xf numFmtId="0" fontId="3" fillId="0" borderId="0" xfId="0" applyFont="1" applyAlignment="1">
      <alignment horizontal="left" vertical="center" indent="1"/>
    </xf>
    <xf numFmtId="0" fontId="3" fillId="0" borderId="0" xfId="0" applyFont="1"/>
    <xf numFmtId="0" fontId="4" fillId="0" borderId="0" xfId="0" applyFont="1" applyAlignment="1">
      <alignment horizontal="left" vertical="center" wrapText="1"/>
    </xf>
    <xf numFmtId="0" fontId="13" fillId="0" borderId="0" xfId="1" applyFont="1" applyAlignment="1">
      <alignment horizontal="left" vertical="center" wrapText="1"/>
    </xf>
    <xf numFmtId="0" fontId="13" fillId="0" borderId="0" xfId="1" applyFont="1" applyAlignment="1">
      <alignment horizontal="left" vertical="center"/>
    </xf>
    <xf numFmtId="0" fontId="3" fillId="0" borderId="18" xfId="0" applyFont="1" applyBorder="1" applyAlignment="1">
      <alignment wrapText="1"/>
    </xf>
    <xf numFmtId="0" fontId="0" fillId="0" borderId="0" xfId="0" applyAlignment="1"/>
    <xf numFmtId="0" fontId="16" fillId="0" borderId="0" xfId="1" applyFont="1" applyAlignment="1">
      <alignment wrapText="1"/>
    </xf>
    <xf numFmtId="0" fontId="10" fillId="0" borderId="0" xfId="0" applyFont="1"/>
    <xf numFmtId="0" fontId="16" fillId="0" borderId="0" xfId="1" applyFont="1" applyAlignment="1">
      <alignment horizontal="left" vertical="center"/>
    </xf>
    <xf numFmtId="0" fontId="0" fillId="0" borderId="0" xfId="0" applyAlignment="1">
      <alignment horizontal="left" vertical="center" wrapText="1"/>
    </xf>
    <xf numFmtId="0" fontId="20" fillId="0" borderId="0" xfId="0" applyFont="1" applyAlignment="1">
      <alignment wrapText="1"/>
    </xf>
    <xf numFmtId="0" fontId="21" fillId="0" borderId="0" xfId="0" applyFont="1" applyAlignment="1">
      <alignment wrapText="1"/>
    </xf>
    <xf numFmtId="0" fontId="21" fillId="0" borderId="0" xfId="0" applyFont="1" applyAlignment="1">
      <alignment horizontal="left" wrapText="1"/>
    </xf>
    <xf numFmtId="0" fontId="24" fillId="0" borderId="0" xfId="0" applyFont="1" applyAlignment="1">
      <alignment wrapText="1"/>
    </xf>
    <xf numFmtId="0" fontId="25" fillId="0" borderId="0" xfId="0" applyFont="1" applyAlignment="1">
      <alignment wrapText="1"/>
    </xf>
    <xf numFmtId="0" fontId="24" fillId="0" borderId="0" xfId="0" applyFont="1" applyAlignment="1">
      <alignment horizontal="left" wrapText="1"/>
    </xf>
    <xf numFmtId="0" fontId="28" fillId="0" borderId="0" xfId="0" applyFont="1" applyAlignment="1">
      <alignment wrapText="1"/>
    </xf>
    <xf numFmtId="0" fontId="0" fillId="0" borderId="0" xfId="0" applyNumberFormat="1" applyAlignment="1">
      <alignment wrapText="1"/>
    </xf>
    <xf numFmtId="0" fontId="31" fillId="0" borderId="0" xfId="0" applyFont="1" applyAlignment="1">
      <alignment horizontal="left" vertical="center"/>
    </xf>
    <xf numFmtId="0" fontId="19" fillId="0" borderId="0" xfId="0" applyFont="1" applyAlignment="1">
      <alignment horizontal="left" vertical="center" wrapText="1"/>
    </xf>
    <xf numFmtId="0" fontId="0" fillId="0" borderId="0" xfId="0" applyAlignment="1">
      <alignment horizontal="left" vertical="center" wrapText="1" indent="1"/>
    </xf>
    <xf numFmtId="0" fontId="17" fillId="0" borderId="0" xfId="0" applyFont="1" applyAlignment="1">
      <alignment horizontal="left" vertical="center" wrapText="1"/>
    </xf>
    <xf numFmtId="0" fontId="30" fillId="0" borderId="0" xfId="0" applyFont="1" applyAlignment="1">
      <alignment horizontal="left" vertical="center" wrapText="1"/>
    </xf>
    <xf numFmtId="0" fontId="32" fillId="0" borderId="0" xfId="1" applyFont="1"/>
    <xf numFmtId="0" fontId="0" fillId="0" borderId="0" xfId="0" applyBorder="1"/>
    <xf numFmtId="0" fontId="3" fillId="0" borderId="0" xfId="0" applyFont="1" applyAlignment="1">
      <alignment horizontal="center"/>
    </xf>
    <xf numFmtId="0" fontId="0" fillId="2" borderId="0" xfId="0" applyFill="1" applyBorder="1"/>
    <xf numFmtId="0" fontId="2" fillId="3" borderId="0" xfId="0" applyFont="1" applyFill="1" applyBorder="1" applyAlignment="1">
      <alignment vertical="top"/>
    </xf>
    <xf numFmtId="0" fontId="2" fillId="3" borderId="0" xfId="0" applyFont="1" applyFill="1" applyBorder="1" applyAlignment="1">
      <alignment horizontal="center" vertical="top"/>
    </xf>
    <xf numFmtId="0" fontId="40" fillId="3" borderId="0" xfId="0" applyFont="1" applyFill="1" applyBorder="1" applyAlignment="1">
      <alignment horizontal="center" vertical="top"/>
    </xf>
    <xf numFmtId="0" fontId="3" fillId="0" borderId="0" xfId="0" applyFont="1" applyBorder="1"/>
    <xf numFmtId="0" fontId="45" fillId="13" borderId="10" xfId="0" applyFont="1" applyFill="1" applyBorder="1" applyAlignment="1">
      <alignment horizontal="center" wrapText="1"/>
    </xf>
    <xf numFmtId="0" fontId="47" fillId="0" borderId="0" xfId="0" applyFont="1" applyAlignment="1">
      <alignment horizontal="left" vertical="top" wrapText="1"/>
    </xf>
    <xf numFmtId="0" fontId="3" fillId="0" borderId="0" xfId="0" applyFont="1" applyAlignment="1">
      <alignment horizontal="left" vertical="top" wrapText="1"/>
    </xf>
    <xf numFmtId="0" fontId="3" fillId="0" borderId="0" xfId="0" applyFont="1" applyAlignment="1">
      <alignment horizontal="left" wrapText="1"/>
    </xf>
    <xf numFmtId="0" fontId="47" fillId="0" borderId="0" xfId="0" applyFont="1" applyAlignment="1">
      <alignment horizontal="left" wrapText="1"/>
    </xf>
    <xf numFmtId="0" fontId="14" fillId="0" borderId="0" xfId="0" applyFont="1" applyAlignment="1">
      <alignment horizontal="left" wrapText="1"/>
    </xf>
    <xf numFmtId="0" fontId="0" fillId="0" borderId="0" xfId="0" applyAlignment="1">
      <alignment vertical="top"/>
    </xf>
    <xf numFmtId="0" fontId="0" fillId="0" borderId="0" xfId="0" applyAlignment="1">
      <alignment horizontal="left" wrapText="1"/>
    </xf>
    <xf numFmtId="0" fontId="17" fillId="0" borderId="0" xfId="0" applyFont="1" applyAlignment="1">
      <alignment horizontal="left" wrapText="1"/>
    </xf>
    <xf numFmtId="0" fontId="19" fillId="0" borderId="0" xfId="0" applyFont="1" applyAlignment="1">
      <alignment horizontal="left" wrapText="1"/>
    </xf>
    <xf numFmtId="0" fontId="3" fillId="0" borderId="0" xfId="0" applyFont="1" applyAlignment="1">
      <alignment horizontal="left" vertical="center" wrapText="1"/>
    </xf>
    <xf numFmtId="0" fontId="4" fillId="0" borderId="0" xfId="0" applyFont="1" applyAlignment="1">
      <alignment horizontal="left" vertical="center" wrapText="1"/>
    </xf>
    <xf numFmtId="0" fontId="0" fillId="0" borderId="0" xfId="0" applyAlignment="1">
      <alignment horizontal="left" wrapText="1"/>
    </xf>
    <xf numFmtId="0" fontId="17" fillId="0" borderId="0" xfId="0" applyFont="1" applyAlignment="1">
      <alignment horizontal="left" wrapText="1"/>
    </xf>
    <xf numFmtId="0" fontId="19" fillId="0" borderId="0" xfId="0" applyFont="1" applyAlignment="1">
      <alignment horizontal="center" wrapText="1"/>
    </xf>
    <xf numFmtId="0" fontId="0" fillId="0" borderId="0" xfId="0"/>
    <xf numFmtId="0" fontId="3" fillId="0" borderId="0" xfId="0" applyFont="1"/>
    <xf numFmtId="0" fontId="49" fillId="0" borderId="0" xfId="0" applyFont="1" applyAlignment="1">
      <alignment horizontal="center" wrapText="1"/>
    </xf>
    <xf numFmtId="0" fontId="0" fillId="0" borderId="0" xfId="0" applyAlignment="1">
      <alignment horizontal="left" wrapText="1"/>
    </xf>
    <xf numFmtId="0" fontId="17" fillId="0" borderId="0" xfId="0" applyFont="1" applyAlignment="1">
      <alignment horizontal="left" wrapText="1"/>
    </xf>
    <xf numFmtId="0" fontId="52" fillId="0" borderId="0" xfId="0" applyFont="1" applyAlignment="1">
      <alignment horizontal="center" wrapText="1"/>
    </xf>
    <xf numFmtId="0" fontId="46" fillId="2" borderId="0" xfId="0" applyFont="1" applyFill="1"/>
    <xf numFmtId="0" fontId="1" fillId="3" borderId="9" xfId="0" applyFont="1" applyFill="1" applyBorder="1" applyAlignment="1">
      <alignment vertical="center" wrapText="1"/>
    </xf>
    <xf numFmtId="0" fontId="0" fillId="3" borderId="9" xfId="0" applyFill="1" applyBorder="1" applyAlignment="1">
      <alignment vertical="center" wrapText="1"/>
    </xf>
    <xf numFmtId="0" fontId="56" fillId="3" borderId="0" xfId="0" applyFont="1" applyFill="1" applyBorder="1" applyAlignment="1">
      <alignment vertical="top"/>
    </xf>
    <xf numFmtId="0" fontId="45" fillId="13" borderId="6" xfId="0" applyFont="1" applyFill="1" applyBorder="1" applyAlignment="1">
      <alignment horizontal="left" wrapText="1"/>
    </xf>
    <xf numFmtId="0" fontId="0" fillId="2" borderId="0" xfId="0" applyFill="1"/>
    <xf numFmtId="0" fontId="33" fillId="2" borderId="0" xfId="0" applyFont="1" applyFill="1" applyBorder="1" applyAlignment="1">
      <alignment horizontal="center" wrapText="1"/>
    </xf>
    <xf numFmtId="0" fontId="4" fillId="2" borderId="0" xfId="0" applyFont="1" applyFill="1" applyBorder="1" applyAlignment="1">
      <alignment horizontal="center" wrapText="1"/>
    </xf>
    <xf numFmtId="0" fontId="0" fillId="2" borderId="0" xfId="0" applyFill="1" applyAlignment="1">
      <alignment wrapText="1"/>
    </xf>
    <xf numFmtId="0" fontId="34" fillId="15" borderId="1" xfId="0" applyFont="1" applyFill="1" applyBorder="1" applyAlignment="1">
      <alignment horizontal="center" wrapText="1"/>
    </xf>
    <xf numFmtId="0" fontId="0" fillId="2" borderId="0" xfId="0" applyFill="1" applyAlignment="1">
      <alignment vertical="top"/>
    </xf>
    <xf numFmtId="0" fontId="8" fillId="5" borderId="1" xfId="0" applyFont="1" applyFill="1" applyBorder="1" applyAlignment="1">
      <alignment horizontal="center" vertical="center" wrapText="1"/>
    </xf>
    <xf numFmtId="0" fontId="3" fillId="2" borderId="0" xfId="0" applyFont="1" applyFill="1"/>
    <xf numFmtId="0" fontId="3" fillId="2" borderId="0" xfId="0" applyFont="1" applyFill="1" applyBorder="1" applyAlignment="1">
      <alignment horizontal="center"/>
    </xf>
    <xf numFmtId="0" fontId="3" fillId="2" borderId="0" xfId="0" applyFont="1" applyFill="1" applyAlignment="1">
      <alignment horizontal="center"/>
    </xf>
    <xf numFmtId="0" fontId="3" fillId="2" borderId="0" xfId="0" applyFont="1" applyFill="1" applyAlignment="1">
      <alignment wrapText="1"/>
    </xf>
    <xf numFmtId="0" fontId="38" fillId="2" borderId="0" xfId="0" applyFont="1" applyFill="1" applyBorder="1"/>
    <xf numFmtId="0" fontId="39" fillId="2" borderId="0" xfId="0" applyFont="1" applyFill="1" applyBorder="1"/>
    <xf numFmtId="0" fontId="37" fillId="15" borderId="1" xfId="0" applyFont="1" applyFill="1" applyBorder="1" applyAlignment="1">
      <alignment horizontal="left" wrapText="1"/>
    </xf>
    <xf numFmtId="0" fontId="8" fillId="5" borderId="23" xfId="0" applyFont="1" applyFill="1" applyBorder="1" applyAlignment="1">
      <alignment horizontal="center" vertical="center"/>
    </xf>
    <xf numFmtId="0" fontId="8" fillId="5" borderId="9" xfId="0" applyFont="1" applyFill="1" applyBorder="1" applyAlignment="1">
      <alignment horizontal="center" vertical="center" wrapText="1"/>
    </xf>
    <xf numFmtId="0" fontId="8" fillId="5" borderId="16" xfId="0" applyFont="1" applyFill="1" applyBorder="1" applyAlignment="1">
      <alignment horizontal="center" vertical="center" wrapText="1"/>
    </xf>
    <xf numFmtId="0" fontId="56" fillId="5" borderId="1" xfId="0" applyFont="1" applyFill="1" applyBorder="1" applyAlignment="1">
      <alignment horizontal="center" vertical="center" wrapText="1"/>
    </xf>
    <xf numFmtId="0" fontId="56" fillId="5" borderId="10" xfId="0" applyFont="1" applyFill="1" applyBorder="1" applyAlignment="1">
      <alignment horizontal="center" vertical="center" wrapText="1"/>
    </xf>
    <xf numFmtId="0" fontId="8" fillId="5" borderId="23" xfId="0" applyFont="1" applyFill="1" applyBorder="1" applyAlignment="1">
      <alignment horizontal="center" vertical="center" wrapText="1"/>
    </xf>
    <xf numFmtId="0" fontId="56" fillId="5" borderId="23" xfId="0" applyFont="1" applyFill="1" applyBorder="1" applyAlignment="1">
      <alignment horizontal="center" vertical="center" wrapText="1"/>
    </xf>
    <xf numFmtId="0" fontId="57" fillId="5" borderId="37" xfId="0" applyFont="1" applyFill="1" applyBorder="1" applyAlignment="1">
      <alignment horizontal="center" vertical="center" wrapText="1"/>
    </xf>
    <xf numFmtId="0" fontId="57" fillId="5" borderId="1" xfId="0" applyFont="1" applyFill="1" applyBorder="1" applyAlignment="1">
      <alignment horizontal="center" vertical="center" wrapText="1"/>
    </xf>
    <xf numFmtId="0" fontId="8" fillId="2" borderId="1" xfId="0" applyFont="1" applyFill="1" applyBorder="1" applyAlignment="1">
      <alignment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vertical="center" wrapText="1"/>
    </xf>
    <xf numFmtId="0" fontId="42" fillId="10" borderId="1" xfId="0" applyFont="1" applyFill="1" applyBorder="1" applyAlignment="1">
      <alignment vertical="top" wrapText="1"/>
    </xf>
    <xf numFmtId="49" fontId="42" fillId="8" borderId="1" xfId="0" applyNumberFormat="1" applyFont="1" applyFill="1" applyBorder="1" applyAlignment="1">
      <alignment wrapText="1"/>
    </xf>
    <xf numFmtId="0" fontId="42" fillId="6" borderId="1" xfId="0" applyFont="1" applyFill="1" applyBorder="1" applyAlignment="1">
      <alignment horizontal="left" vertical="top" wrapText="1"/>
    </xf>
    <xf numFmtId="49" fontId="43" fillId="8" borderId="1" xfId="0" applyNumberFormat="1" applyFont="1" applyFill="1" applyBorder="1" applyAlignment="1">
      <alignment wrapText="1"/>
    </xf>
    <xf numFmtId="0" fontId="43" fillId="10" borderId="1" xfId="0" applyFont="1" applyFill="1" applyBorder="1" applyAlignment="1">
      <alignment vertical="top" wrapText="1"/>
    </xf>
    <xf numFmtId="0" fontId="41" fillId="10" borderId="1" xfId="0" applyFont="1" applyFill="1" applyBorder="1" applyAlignment="1">
      <alignment vertical="top" wrapText="1"/>
    </xf>
    <xf numFmtId="0" fontId="41" fillId="7" borderId="1" xfId="0" applyFont="1" applyFill="1" applyBorder="1" applyAlignment="1">
      <alignment horizontal="left" vertical="top" wrapText="1"/>
    </xf>
    <xf numFmtId="0" fontId="43" fillId="6" borderId="1" xfId="0" applyFont="1" applyFill="1" applyBorder="1" applyAlignment="1">
      <alignment horizontal="left" vertical="top" wrapText="1"/>
    </xf>
    <xf numFmtId="0" fontId="41" fillId="6" borderId="1" xfId="0" applyFont="1" applyFill="1" applyBorder="1" applyAlignment="1">
      <alignment horizontal="left" vertical="center" wrapText="1"/>
    </xf>
    <xf numFmtId="0" fontId="41" fillId="8" borderId="12" xfId="0" applyFont="1" applyFill="1" applyBorder="1" applyAlignment="1">
      <alignment horizontal="center" vertical="center" wrapText="1"/>
    </xf>
    <xf numFmtId="0" fontId="41" fillId="7" borderId="12" xfId="0" applyFont="1" applyFill="1" applyBorder="1" applyAlignment="1">
      <alignment horizontal="center" vertical="center" wrapText="1"/>
    </xf>
    <xf numFmtId="0" fontId="41" fillId="6" borderId="12" xfId="0" applyFont="1" applyFill="1" applyBorder="1" applyAlignment="1">
      <alignment horizontal="center" vertical="center" wrapText="1"/>
    </xf>
    <xf numFmtId="0" fontId="45" fillId="13" borderId="9" xfId="0" applyFont="1" applyFill="1" applyBorder="1" applyAlignment="1">
      <alignment vertical="center" wrapText="1"/>
    </xf>
    <xf numFmtId="0" fontId="9" fillId="13" borderId="19" xfId="0" applyFont="1" applyFill="1" applyBorder="1" applyAlignment="1">
      <alignment vertical="center" wrapText="1"/>
    </xf>
    <xf numFmtId="0" fontId="41" fillId="8" borderId="1" xfId="0" applyFont="1" applyFill="1" applyBorder="1" applyAlignment="1">
      <alignment horizontal="left" vertical="top" wrapText="1"/>
    </xf>
    <xf numFmtId="0" fontId="41" fillId="6" borderId="1" xfId="0" applyFont="1" applyFill="1" applyBorder="1" applyAlignment="1">
      <alignment horizontal="left" vertical="top" wrapText="1"/>
    </xf>
    <xf numFmtId="0" fontId="41" fillId="10" borderId="12" xfId="0" applyFont="1" applyFill="1" applyBorder="1" applyAlignment="1">
      <alignment horizontal="center" vertical="center" wrapText="1"/>
    </xf>
    <xf numFmtId="0" fontId="65" fillId="15" borderId="1" xfId="0" applyFont="1" applyFill="1" applyBorder="1" applyAlignment="1">
      <alignment horizontal="left" wrapText="1"/>
    </xf>
    <xf numFmtId="165" fontId="66" fillId="15" borderId="1" xfId="3" applyNumberFormat="1" applyFont="1" applyFill="1" applyBorder="1" applyAlignment="1">
      <alignment horizontal="left" wrapText="1"/>
    </xf>
    <xf numFmtId="0" fontId="45" fillId="15" borderId="1" xfId="0" applyFont="1" applyFill="1" applyBorder="1" applyAlignment="1">
      <alignment horizontal="left" wrapText="1"/>
    </xf>
    <xf numFmtId="0" fontId="41" fillId="15" borderId="1" xfId="0" applyFont="1" applyFill="1" applyBorder="1" applyAlignment="1">
      <alignment horizontal="left" wrapText="1"/>
    </xf>
    <xf numFmtId="0" fontId="41" fillId="3" borderId="1" xfId="0" applyFont="1" applyFill="1" applyBorder="1" applyAlignment="1">
      <alignment horizontal="left" wrapText="1"/>
    </xf>
    <xf numFmtId="0" fontId="41" fillId="15" borderId="19" xfId="0" applyFont="1" applyFill="1" applyBorder="1" applyAlignment="1">
      <alignment horizontal="left" wrapText="1"/>
    </xf>
    <xf numFmtId="0" fontId="45" fillId="15" borderId="3" xfId="0" applyFont="1" applyFill="1" applyBorder="1" applyAlignment="1">
      <alignment horizontal="left" wrapText="1"/>
    </xf>
    <xf numFmtId="0" fontId="37" fillId="15" borderId="6" xfId="0" applyFont="1" applyFill="1" applyBorder="1" applyAlignment="1">
      <alignment horizontal="center" vertical="center" wrapText="1"/>
    </xf>
    <xf numFmtId="0" fontId="37" fillId="15" borderId="10" xfId="0" applyFont="1" applyFill="1" applyBorder="1" applyAlignment="1">
      <alignment wrapText="1"/>
    </xf>
    <xf numFmtId="0" fontId="37" fillId="15" borderId="10" xfId="0" applyFont="1" applyFill="1" applyBorder="1" applyAlignment="1">
      <alignment horizontal="center" vertical="center" wrapText="1"/>
    </xf>
    <xf numFmtId="0" fontId="37" fillId="15" borderId="3" xfId="0" applyFont="1" applyFill="1" applyBorder="1" applyAlignment="1">
      <alignment horizontal="center" vertical="center" wrapText="1"/>
    </xf>
    <xf numFmtId="0" fontId="37" fillId="15" borderId="2" xfId="0" applyFont="1" applyFill="1" applyBorder="1" applyAlignment="1">
      <alignment horizontal="center" vertical="center" wrapText="1"/>
    </xf>
    <xf numFmtId="0" fontId="45" fillId="15" borderId="12" xfId="0" applyFont="1" applyFill="1" applyBorder="1" applyAlignment="1">
      <alignment vertical="center" wrapText="1"/>
    </xf>
    <xf numFmtId="0" fontId="65" fillId="15" borderId="0" xfId="0" applyFont="1" applyFill="1" applyBorder="1" applyAlignment="1">
      <alignment horizontal="left" wrapText="1"/>
    </xf>
    <xf numFmtId="0" fontId="41" fillId="15" borderId="19" xfId="0" applyFont="1" applyFill="1" applyBorder="1" applyAlignment="1">
      <alignment vertical="center" wrapText="1"/>
    </xf>
    <xf numFmtId="0" fontId="41" fillId="15" borderId="26" xfId="0" applyFont="1" applyFill="1" applyBorder="1" applyAlignment="1">
      <alignment vertical="top"/>
    </xf>
    <xf numFmtId="0" fontId="55" fillId="4" borderId="0" xfId="0" applyFont="1" applyFill="1" applyAlignment="1">
      <alignment horizontal="left" vertical="top" wrapText="1"/>
    </xf>
    <xf numFmtId="0" fontId="41" fillId="15" borderId="12" xfId="0" applyFont="1" applyFill="1" applyBorder="1" applyAlignment="1">
      <alignment horizontal="center" vertical="center" wrapText="1"/>
    </xf>
    <xf numFmtId="0" fontId="37" fillId="15" borderId="1" xfId="0" applyFont="1" applyFill="1" applyBorder="1" applyAlignment="1">
      <alignment horizontal="center" vertical="center" wrapText="1"/>
    </xf>
    <xf numFmtId="0" fontId="46" fillId="0" borderId="0" xfId="0" applyFont="1"/>
    <xf numFmtId="0" fontId="41" fillId="17" borderId="1" xfId="0" applyFont="1" applyFill="1" applyBorder="1" applyAlignment="1"/>
    <xf numFmtId="0" fontId="55" fillId="3" borderId="0" xfId="0" applyFont="1" applyFill="1" applyAlignment="1"/>
    <xf numFmtId="0" fontId="45" fillId="0" borderId="9" xfId="0" applyFont="1" applyBorder="1" applyAlignment="1"/>
    <xf numFmtId="0" fontId="55" fillId="0" borderId="2" xfId="0" applyFont="1" applyBorder="1" applyAlignment="1">
      <alignment wrapText="1"/>
    </xf>
    <xf numFmtId="0" fontId="55" fillId="3" borderId="10" xfId="0" applyFont="1" applyFill="1" applyBorder="1" applyAlignment="1"/>
    <xf numFmtId="0" fontId="45" fillId="0" borderId="0" xfId="0" applyFont="1" applyBorder="1" applyAlignment="1"/>
    <xf numFmtId="0" fontId="55" fillId="0" borderId="0" xfId="0" applyFont="1" applyBorder="1" applyAlignment="1">
      <alignment wrapText="1"/>
    </xf>
    <xf numFmtId="0" fontId="55" fillId="0" borderId="10" xfId="0" applyFont="1" applyFill="1" applyBorder="1" applyAlignment="1">
      <alignment wrapText="1"/>
    </xf>
    <xf numFmtId="0" fontId="45" fillId="0" borderId="9" xfId="0" applyFont="1" applyBorder="1" applyAlignment="1">
      <alignment wrapText="1"/>
    </xf>
    <xf numFmtId="0" fontId="55" fillId="0" borderId="10" xfId="0" applyFont="1" applyBorder="1" applyAlignment="1">
      <alignment wrapText="1"/>
    </xf>
    <xf numFmtId="0" fontId="55" fillId="0" borderId="10" xfId="0" applyFont="1" applyBorder="1" applyAlignment="1"/>
    <xf numFmtId="0" fontId="55" fillId="0" borderId="2" xfId="0" applyFont="1" applyBorder="1" applyAlignment="1"/>
    <xf numFmtId="0" fontId="55" fillId="3" borderId="10" xfId="0" applyFont="1" applyFill="1" applyBorder="1" applyAlignment="1">
      <alignment wrapText="1"/>
    </xf>
    <xf numFmtId="0" fontId="45" fillId="7" borderId="1" xfId="0" applyFont="1" applyFill="1" applyBorder="1" applyAlignment="1">
      <alignment wrapText="1"/>
    </xf>
    <xf numFmtId="0" fontId="55" fillId="0" borderId="9" xfId="0" applyFont="1" applyBorder="1" applyAlignment="1">
      <alignment wrapText="1"/>
    </xf>
    <xf numFmtId="0" fontId="45" fillId="18" borderId="1" xfId="0" applyFont="1" applyFill="1" applyBorder="1" applyAlignment="1"/>
    <xf numFmtId="0" fontId="45" fillId="7" borderId="1" xfId="0" applyFont="1" applyFill="1" applyBorder="1" applyAlignment="1"/>
    <xf numFmtId="0" fontId="67" fillId="0" borderId="10" xfId="0" applyFont="1" applyBorder="1" applyAlignment="1">
      <alignment wrapText="1"/>
    </xf>
    <xf numFmtId="0" fontId="55" fillId="3" borderId="0" xfId="0" applyFont="1" applyFill="1" applyAlignment="1">
      <alignment wrapText="1"/>
    </xf>
    <xf numFmtId="0" fontId="45" fillId="0" borderId="9" xfId="0" applyFont="1" applyBorder="1" applyAlignment="1">
      <alignment vertical="center" wrapText="1"/>
    </xf>
    <xf numFmtId="0" fontId="55" fillId="0" borderId="10" xfId="0" applyFont="1" applyBorder="1" applyAlignment="1">
      <alignment vertical="center" wrapText="1"/>
    </xf>
    <xf numFmtId="0" fontId="55" fillId="0" borderId="2" xfId="0" applyFont="1" applyBorder="1" applyAlignment="1">
      <alignment vertical="center" wrapText="1"/>
    </xf>
    <xf numFmtId="0" fontId="55" fillId="3" borderId="0" xfId="0" applyFont="1" applyFill="1" applyBorder="1" applyAlignment="1">
      <alignment vertical="center" wrapText="1"/>
    </xf>
    <xf numFmtId="0" fontId="55" fillId="3" borderId="0" xfId="0" applyFont="1" applyFill="1" applyAlignment="1">
      <alignment vertical="center" wrapText="1"/>
    </xf>
    <xf numFmtId="0" fontId="55" fillId="0" borderId="10" xfId="0" applyFont="1" applyBorder="1" applyAlignment="1">
      <alignment horizontal="left" vertical="center" wrapText="1"/>
    </xf>
    <xf numFmtId="0" fontId="55" fillId="3" borderId="0" xfId="0" applyFont="1" applyFill="1" applyAlignment="1">
      <alignment horizontal="left" vertical="center" wrapText="1"/>
    </xf>
    <xf numFmtId="0" fontId="55" fillId="0" borderId="0" xfId="0" applyFont="1" applyAlignment="1">
      <alignment horizontal="left" vertical="center" wrapText="1"/>
    </xf>
    <xf numFmtId="0" fontId="55" fillId="0" borderId="9" xfId="0" applyFont="1" applyBorder="1" applyAlignment="1">
      <alignment vertical="center" wrapText="1"/>
    </xf>
    <xf numFmtId="0" fontId="45" fillId="0" borderId="0" xfId="0" applyFont="1" applyBorder="1" applyAlignment="1">
      <alignment vertical="center" wrapText="1"/>
    </xf>
    <xf numFmtId="0" fontId="55" fillId="3" borderId="9" xfId="0" applyFont="1" applyFill="1" applyBorder="1" applyAlignment="1">
      <alignment vertical="center" wrapText="1"/>
    </xf>
    <xf numFmtId="0" fontId="45" fillId="0" borderId="10" xfId="0" applyFont="1" applyBorder="1" applyAlignment="1">
      <alignment vertical="center" wrapText="1"/>
    </xf>
    <xf numFmtId="0" fontId="70" fillId="0" borderId="10" xfId="0" applyFont="1" applyBorder="1" applyAlignment="1">
      <alignment vertical="center" wrapText="1"/>
    </xf>
    <xf numFmtId="0" fontId="45" fillId="3" borderId="0" xfId="0" applyFont="1" applyFill="1" applyAlignment="1">
      <alignment vertical="center" wrapText="1"/>
    </xf>
    <xf numFmtId="0" fontId="55" fillId="0" borderId="0" xfId="0" applyFont="1" applyAlignment="1">
      <alignment vertical="center" wrapText="1"/>
    </xf>
    <xf numFmtId="0" fontId="45" fillId="0" borderId="0" xfId="0" applyFont="1" applyAlignment="1">
      <alignment vertical="center" wrapText="1"/>
    </xf>
    <xf numFmtId="0" fontId="55" fillId="3" borderId="30" xfId="0" applyFont="1" applyFill="1" applyBorder="1" applyAlignment="1">
      <alignment vertical="center" wrapText="1"/>
    </xf>
    <xf numFmtId="0" fontId="55" fillId="0" borderId="2" xfId="0" applyFont="1" applyBorder="1" applyAlignment="1">
      <alignment horizontal="left" vertical="center" wrapText="1"/>
    </xf>
    <xf numFmtId="0" fontId="45" fillId="3" borderId="0" xfId="0" applyFont="1" applyFill="1" applyAlignment="1">
      <alignment horizontal="center" wrapText="1"/>
    </xf>
    <xf numFmtId="0" fontId="15" fillId="2" borderId="0" xfId="0" applyFont="1" applyFill="1" applyBorder="1" applyAlignment="1">
      <alignment horizontal="left" vertical="top" wrapText="1"/>
    </xf>
    <xf numFmtId="0" fontId="0" fillId="2" borderId="0" xfId="0" applyFill="1" applyBorder="1" applyAlignment="1">
      <alignment vertical="center" wrapText="1"/>
    </xf>
    <xf numFmtId="0" fontId="15" fillId="2" borderId="0" xfId="0" applyFont="1" applyFill="1" applyBorder="1" applyAlignment="1">
      <alignment horizontal="left" wrapText="1"/>
    </xf>
    <xf numFmtId="0" fontId="9" fillId="3" borderId="1" xfId="0" applyFont="1" applyFill="1" applyBorder="1"/>
    <xf numFmtId="165" fontId="56" fillId="0" borderId="31" xfId="3" applyNumberFormat="1" applyFont="1" applyFill="1" applyBorder="1" applyAlignment="1">
      <alignment horizontal="center" vertical="top"/>
    </xf>
    <xf numFmtId="0" fontId="56" fillId="0" borderId="2" xfId="0" applyFont="1" applyFill="1" applyBorder="1" applyAlignment="1">
      <alignment horizontal="center" vertical="center"/>
    </xf>
    <xf numFmtId="0" fontId="45" fillId="3" borderId="13" xfId="0" applyFont="1" applyFill="1" applyBorder="1"/>
    <xf numFmtId="0" fontId="56" fillId="3" borderId="13" xfId="0" applyFont="1" applyFill="1" applyBorder="1" applyAlignment="1">
      <alignment vertical="top"/>
    </xf>
    <xf numFmtId="0" fontId="56" fillId="3" borderId="8" xfId="0" applyFont="1" applyFill="1" applyBorder="1" applyAlignment="1">
      <alignment vertical="top"/>
    </xf>
    <xf numFmtId="0" fontId="2" fillId="3" borderId="19" xfId="0" applyFont="1" applyFill="1" applyBorder="1" applyAlignment="1">
      <alignment vertical="top"/>
    </xf>
    <xf numFmtId="0" fontId="2" fillId="3" borderId="4" xfId="0" applyFont="1" applyFill="1" applyBorder="1" applyAlignment="1">
      <alignment vertical="top"/>
    </xf>
    <xf numFmtId="0" fontId="2" fillId="3" borderId="5" xfId="0" applyFont="1" applyFill="1" applyBorder="1" applyAlignment="1">
      <alignment horizontal="center" vertical="top"/>
    </xf>
    <xf numFmtId="0" fontId="8" fillId="3" borderId="11" xfId="0" applyFont="1" applyFill="1" applyBorder="1" applyAlignment="1">
      <alignment horizontal="center" vertical="center"/>
    </xf>
    <xf numFmtId="0" fontId="8" fillId="3" borderId="2" xfId="0" applyFont="1" applyFill="1" applyBorder="1" applyAlignment="1">
      <alignment horizontal="center" vertical="center"/>
    </xf>
    <xf numFmtId="0" fontId="8" fillId="3" borderId="42" xfId="0" applyFont="1" applyFill="1" applyBorder="1" applyAlignment="1">
      <alignment horizontal="center"/>
    </xf>
    <xf numFmtId="165" fontId="8" fillId="0" borderId="42" xfId="3" applyNumberFormat="1" applyFont="1" applyBorder="1" applyAlignment="1">
      <alignment horizontal="center" wrapText="1"/>
    </xf>
    <xf numFmtId="0" fontId="9" fillId="3" borderId="12" xfId="0" applyFont="1" applyFill="1" applyBorder="1"/>
    <xf numFmtId="0" fontId="56" fillId="0" borderId="0" xfId="0" applyFont="1"/>
    <xf numFmtId="0" fontId="56" fillId="2" borderId="0" xfId="0" applyFont="1" applyFill="1"/>
    <xf numFmtId="3" fontId="56" fillId="2" borderId="0" xfId="0" applyNumberFormat="1" applyFont="1" applyFill="1"/>
    <xf numFmtId="0" fontId="1" fillId="2" borderId="0" xfId="0" applyFont="1" applyFill="1" applyAlignment="1">
      <alignment horizontal="left"/>
    </xf>
    <xf numFmtId="0" fontId="1" fillId="0" borderId="0" xfId="0" applyFont="1" applyAlignment="1">
      <alignment horizontal="left"/>
    </xf>
    <xf numFmtId="0" fontId="1" fillId="2" borderId="0" xfId="0" applyFont="1" applyFill="1"/>
    <xf numFmtId="0" fontId="1" fillId="0" borderId="0" xfId="0" applyFont="1"/>
    <xf numFmtId="0" fontId="1" fillId="3" borderId="13" xfId="0" applyFont="1" applyFill="1" applyBorder="1"/>
    <xf numFmtId="0" fontId="1" fillId="3" borderId="8" xfId="0" applyFont="1" applyFill="1" applyBorder="1"/>
    <xf numFmtId="0" fontId="1" fillId="3" borderId="0" xfId="0" applyFont="1" applyFill="1"/>
    <xf numFmtId="0" fontId="78" fillId="12" borderId="38" xfId="0" applyFont="1" applyFill="1" applyBorder="1" applyAlignment="1"/>
    <xf numFmtId="0" fontId="78" fillId="12" borderId="39" xfId="0" applyFont="1" applyFill="1" applyBorder="1" applyAlignment="1"/>
    <xf numFmtId="0" fontId="1" fillId="2" borderId="0" xfId="0" applyFont="1" applyFill="1" applyAlignment="1">
      <alignment horizontal="center" vertical="center"/>
    </xf>
    <xf numFmtId="0" fontId="1" fillId="0" borderId="0" xfId="0" applyFont="1" applyAlignment="1">
      <alignment horizontal="center" vertical="center"/>
    </xf>
    <xf numFmtId="0" fontId="78" fillId="12" borderId="13" xfId="0" applyFont="1" applyFill="1" applyBorder="1" applyAlignment="1">
      <alignment vertical="center"/>
    </xf>
    <xf numFmtId="0" fontId="78" fillId="12" borderId="41" xfId="0" applyFont="1" applyFill="1" applyBorder="1" applyAlignment="1">
      <alignment vertical="center"/>
    </xf>
    <xf numFmtId="0" fontId="8" fillId="0" borderId="1" xfId="0" applyFont="1" applyBorder="1" applyAlignment="1">
      <alignment vertical="center" wrapText="1"/>
    </xf>
    <xf numFmtId="0" fontId="1" fillId="2" borderId="0" xfId="0" applyFont="1" applyFill="1" applyBorder="1"/>
    <xf numFmtId="0" fontId="8" fillId="0" borderId="23" xfId="0" applyFont="1" applyBorder="1"/>
    <xf numFmtId="0" fontId="8" fillId="0" borderId="1" xfId="0" applyFont="1" applyBorder="1"/>
    <xf numFmtId="0" fontId="8" fillId="0" borderId="27" xfId="0" applyFont="1" applyBorder="1"/>
    <xf numFmtId="0" fontId="8" fillId="3" borderId="0" xfId="0" applyFont="1" applyFill="1" applyBorder="1" applyAlignment="1">
      <alignment vertical="top"/>
    </xf>
    <xf numFmtId="0" fontId="8" fillId="2" borderId="0" xfId="0" applyFont="1" applyFill="1"/>
    <xf numFmtId="0" fontId="8" fillId="0" borderId="0" xfId="0" applyFont="1"/>
    <xf numFmtId="0" fontId="8" fillId="0" borderId="16" xfId="0" applyFont="1" applyBorder="1"/>
    <xf numFmtId="0" fontId="8" fillId="0" borderId="9" xfId="0" applyFont="1" applyBorder="1"/>
    <xf numFmtId="0" fontId="8" fillId="0" borderId="31" xfId="0" applyFont="1" applyBorder="1"/>
    <xf numFmtId="0" fontId="56" fillId="0" borderId="23" xfId="0" applyFont="1" applyFill="1" applyBorder="1" applyAlignment="1">
      <alignment horizontal="center" vertical="center" wrapText="1"/>
    </xf>
    <xf numFmtId="0" fontId="56" fillId="0" borderId="1" xfId="0" applyFont="1" applyFill="1" applyBorder="1" applyAlignment="1">
      <alignment vertical="center"/>
    </xf>
    <xf numFmtId="0" fontId="8" fillId="2" borderId="0" xfId="0" applyFont="1" applyFill="1" applyBorder="1" applyAlignment="1">
      <alignment wrapText="1"/>
    </xf>
    <xf numFmtId="0" fontId="8" fillId="2" borderId="0" xfId="0" applyFont="1" applyFill="1" applyBorder="1" applyAlignment="1"/>
    <xf numFmtId="0" fontId="8" fillId="2" borderId="23" xfId="0" applyFont="1" applyFill="1" applyBorder="1" applyAlignment="1">
      <alignment horizontal="center" vertical="center" wrapText="1"/>
    </xf>
    <xf numFmtId="0" fontId="8" fillId="0" borderId="12" xfId="0" applyFont="1" applyBorder="1" applyAlignment="1">
      <alignment vertical="center" wrapText="1"/>
    </xf>
    <xf numFmtId="0" fontId="8" fillId="3" borderId="0" xfId="0" applyFont="1" applyFill="1" applyBorder="1" applyAlignment="1">
      <alignment vertical="top" wrapText="1"/>
    </xf>
    <xf numFmtId="0" fontId="8" fillId="2" borderId="0" xfId="0" applyFont="1" applyFill="1" applyAlignment="1">
      <alignment wrapText="1"/>
    </xf>
    <xf numFmtId="0" fontId="8" fillId="0" borderId="0" xfId="0" applyFont="1" applyAlignment="1">
      <alignment wrapText="1"/>
    </xf>
    <xf numFmtId="0" fontId="8" fillId="2" borderId="27" xfId="0" applyFont="1" applyFill="1" applyBorder="1" applyAlignment="1">
      <alignment vertical="center" wrapText="1"/>
    </xf>
    <xf numFmtId="0" fontId="8" fillId="0" borderId="23"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0" borderId="0" xfId="0" applyFont="1" applyFill="1" applyAlignment="1">
      <alignment wrapText="1"/>
    </xf>
    <xf numFmtId="0" fontId="8" fillId="0" borderId="16" xfId="0" applyFont="1" applyFill="1" applyBorder="1" applyAlignment="1">
      <alignment horizontal="center" vertical="center" wrapText="1"/>
    </xf>
    <xf numFmtId="0" fontId="8" fillId="0" borderId="9" xfId="0" applyFont="1" applyFill="1" applyBorder="1" applyAlignment="1">
      <alignment vertical="center" wrapText="1"/>
    </xf>
    <xf numFmtId="0" fontId="8" fillId="2" borderId="9" xfId="0" applyFont="1" applyFill="1" applyBorder="1" applyAlignment="1">
      <alignment vertical="center" wrapText="1"/>
    </xf>
    <xf numFmtId="0" fontId="8" fillId="2" borderId="31" xfId="0" applyFont="1" applyFill="1" applyBorder="1" applyAlignment="1">
      <alignment vertical="center" wrapText="1"/>
    </xf>
    <xf numFmtId="44" fontId="66" fillId="15" borderId="0" xfId="3" applyFont="1" applyFill="1" applyBorder="1" applyAlignment="1">
      <alignment horizontal="left" wrapText="1"/>
    </xf>
    <xf numFmtId="0" fontId="37" fillId="15" borderId="9" xfId="0" applyFont="1" applyFill="1" applyBorder="1" applyAlignment="1">
      <alignment horizontal="left" vertical="center" wrapText="1"/>
    </xf>
    <xf numFmtId="0" fontId="45" fillId="15" borderId="10" xfId="0" applyFont="1" applyFill="1" applyBorder="1" applyAlignment="1">
      <alignment horizontal="left"/>
    </xf>
    <xf numFmtId="0" fontId="41" fillId="15" borderId="10" xfId="0" applyFont="1" applyFill="1" applyBorder="1" applyAlignment="1">
      <alignment horizontal="left" wrapText="1"/>
    </xf>
    <xf numFmtId="0" fontId="41" fillId="15" borderId="2" xfId="0" applyFont="1" applyFill="1" applyBorder="1" applyAlignment="1">
      <alignment horizontal="left" vertical="top" wrapText="1"/>
    </xf>
    <xf numFmtId="0" fontId="15" fillId="2" borderId="0" xfId="0" applyFont="1" applyFill="1" applyBorder="1" applyAlignment="1">
      <alignment horizontal="left" vertical="center" wrapText="1"/>
    </xf>
    <xf numFmtId="0" fontId="3" fillId="0" borderId="1" xfId="0" applyFont="1" applyFill="1" applyBorder="1" applyAlignment="1">
      <alignment horizontal="left" vertical="center" wrapText="1"/>
    </xf>
    <xf numFmtId="0" fontId="17" fillId="0" borderId="0" xfId="0" applyFont="1"/>
    <xf numFmtId="0" fontId="44" fillId="10" borderId="1" xfId="0" applyFont="1" applyFill="1" applyBorder="1" applyAlignment="1">
      <alignment horizontal="center" vertical="top" wrapText="1"/>
    </xf>
    <xf numFmtId="0" fontId="45" fillId="13" borderId="19" xfId="0" applyFont="1" applyFill="1" applyBorder="1" applyAlignment="1">
      <alignment vertical="center" wrapText="1"/>
    </xf>
    <xf numFmtId="0" fontId="45" fillId="19" borderId="19" xfId="0" applyFont="1" applyFill="1" applyBorder="1" applyAlignment="1">
      <alignment vertical="center" wrapText="1"/>
    </xf>
    <xf numFmtId="0" fontId="41" fillId="10" borderId="12" xfId="0" applyFont="1" applyFill="1" applyBorder="1" applyAlignment="1">
      <alignment vertical="top" wrapText="1"/>
    </xf>
    <xf numFmtId="0" fontId="41" fillId="6" borderId="0" xfId="0" applyFont="1" applyFill="1" applyBorder="1" applyAlignment="1">
      <alignment horizontal="left" vertical="center" wrapText="1"/>
    </xf>
    <xf numFmtId="0" fontId="41" fillId="19" borderId="1" xfId="0" applyFont="1" applyFill="1" applyBorder="1" applyAlignment="1">
      <alignment horizontal="center" wrapText="1"/>
    </xf>
    <xf numFmtId="16" fontId="41" fillId="19" borderId="1" xfId="0" applyNumberFormat="1" applyFont="1" applyFill="1" applyBorder="1" applyAlignment="1">
      <alignment horizontal="right" wrapText="1"/>
    </xf>
    <xf numFmtId="0" fontId="41" fillId="19" borderId="1" xfId="0" applyFont="1" applyFill="1" applyBorder="1" applyAlignment="1">
      <alignment horizontal="right" wrapText="1"/>
    </xf>
    <xf numFmtId="49" fontId="41" fillId="8" borderId="2" xfId="0" applyNumberFormat="1" applyFont="1" applyFill="1" applyBorder="1" applyAlignment="1">
      <alignment horizontal="right" wrapText="1"/>
    </xf>
    <xf numFmtId="49" fontId="43" fillId="8" borderId="2" xfId="0" applyNumberFormat="1" applyFont="1" applyFill="1" applyBorder="1" applyAlignment="1">
      <alignment horizontal="right" wrapText="1"/>
    </xf>
    <xf numFmtId="49" fontId="41" fillId="8" borderId="1" xfId="0" applyNumberFormat="1" applyFont="1" applyFill="1" applyBorder="1" applyAlignment="1">
      <alignment horizontal="right" wrapText="1"/>
    </xf>
    <xf numFmtId="49" fontId="43" fillId="8" borderId="1" xfId="0" applyNumberFormat="1" applyFont="1" applyFill="1" applyBorder="1" applyAlignment="1">
      <alignment horizontal="right" wrapText="1"/>
    </xf>
    <xf numFmtId="49" fontId="41" fillId="8" borderId="9" xfId="0" applyNumberFormat="1" applyFont="1" applyFill="1" applyBorder="1" applyAlignment="1">
      <alignment horizontal="right" wrapText="1"/>
    </xf>
    <xf numFmtId="49" fontId="43" fillId="8" borderId="9" xfId="0" applyNumberFormat="1" applyFont="1" applyFill="1" applyBorder="1" applyAlignment="1">
      <alignment horizontal="right" wrapText="1"/>
    </xf>
    <xf numFmtId="0" fontId="41" fillId="10" borderId="2" xfId="0" applyFont="1" applyFill="1" applyBorder="1" applyAlignment="1">
      <alignment horizontal="right" vertical="top" wrapText="1"/>
    </xf>
    <xf numFmtId="0" fontId="43" fillId="10" borderId="2" xfId="0" applyFont="1" applyFill="1" applyBorder="1" applyAlignment="1">
      <alignment horizontal="right" vertical="top" wrapText="1"/>
    </xf>
    <xf numFmtId="0" fontId="41" fillId="10" borderId="1" xfId="0" applyFont="1" applyFill="1" applyBorder="1" applyAlignment="1">
      <alignment horizontal="right" vertical="top" wrapText="1"/>
    </xf>
    <xf numFmtId="0" fontId="43" fillId="10" borderId="1" xfId="0" applyFont="1" applyFill="1" applyBorder="1" applyAlignment="1">
      <alignment horizontal="right" vertical="top" wrapText="1"/>
    </xf>
    <xf numFmtId="0" fontId="41" fillId="10" borderId="9" xfId="0" applyFont="1" applyFill="1" applyBorder="1" applyAlignment="1">
      <alignment horizontal="right" vertical="top" wrapText="1"/>
    </xf>
    <xf numFmtId="0" fontId="43" fillId="10" borderId="9" xfId="0" applyFont="1" applyFill="1" applyBorder="1" applyAlignment="1">
      <alignment horizontal="right" vertical="top" wrapText="1"/>
    </xf>
    <xf numFmtId="0" fontId="41" fillId="10" borderId="19" xfId="0" applyFont="1" applyFill="1" applyBorder="1" applyAlignment="1">
      <alignment horizontal="right" vertical="top" wrapText="1"/>
    </xf>
    <xf numFmtId="0" fontId="43" fillId="10" borderId="5" xfId="0" applyFont="1" applyFill="1" applyBorder="1" applyAlignment="1">
      <alignment horizontal="right" vertical="top" wrapText="1"/>
    </xf>
    <xf numFmtId="43" fontId="41" fillId="7" borderId="10" xfId="2" applyFont="1" applyFill="1" applyBorder="1" applyAlignment="1">
      <alignment horizontal="right" wrapText="1"/>
    </xf>
    <xf numFmtId="43" fontId="43" fillId="7" borderId="10" xfId="2" applyFont="1" applyFill="1" applyBorder="1" applyAlignment="1">
      <alignment horizontal="right" wrapText="1"/>
    </xf>
    <xf numFmtId="164" fontId="41" fillId="6" borderId="2" xfId="2" applyNumberFormat="1" applyFont="1" applyFill="1" applyBorder="1" applyAlignment="1">
      <alignment horizontal="right" wrapText="1"/>
    </xf>
    <xf numFmtId="164" fontId="43" fillId="6" borderId="2" xfId="2" applyNumberFormat="1" applyFont="1" applyFill="1" applyBorder="1" applyAlignment="1">
      <alignment horizontal="right" wrapText="1"/>
    </xf>
    <xf numFmtId="164" fontId="41" fillId="6" borderId="1" xfId="2" applyNumberFormat="1" applyFont="1" applyFill="1" applyBorder="1" applyAlignment="1">
      <alignment horizontal="right" wrapText="1"/>
    </xf>
    <xf numFmtId="164" fontId="43" fillId="6" borderId="1" xfId="2" applyNumberFormat="1" applyFont="1" applyFill="1" applyBorder="1" applyAlignment="1">
      <alignment horizontal="right" wrapText="1"/>
    </xf>
    <xf numFmtId="43" fontId="41" fillId="6" borderId="1" xfId="2" applyFont="1" applyFill="1" applyBorder="1" applyAlignment="1">
      <alignment horizontal="right" wrapText="1"/>
    </xf>
    <xf numFmtId="43" fontId="81" fillId="6" borderId="0" xfId="2" applyFont="1" applyFill="1" applyBorder="1" applyAlignment="1">
      <alignment horizontal="right" wrapText="1"/>
    </xf>
    <xf numFmtId="164" fontId="73" fillId="6" borderId="0" xfId="2" applyNumberFormat="1" applyFont="1" applyFill="1" applyBorder="1" applyAlignment="1">
      <alignment horizontal="right" wrapText="1"/>
    </xf>
    <xf numFmtId="0" fontId="53" fillId="2" borderId="0" xfId="0" applyFont="1" applyFill="1"/>
    <xf numFmtId="0" fontId="53" fillId="0" borderId="0" xfId="0" applyFont="1" applyFill="1"/>
    <xf numFmtId="0" fontId="56" fillId="0" borderId="12" xfId="0" applyFont="1" applyFill="1" applyBorder="1" applyAlignment="1">
      <alignment vertical="center"/>
    </xf>
    <xf numFmtId="0" fontId="8" fillId="5" borderId="5" xfId="0" applyFont="1" applyFill="1" applyBorder="1" applyAlignment="1">
      <alignment horizontal="center" vertical="center" wrapText="1"/>
    </xf>
    <xf numFmtId="0" fontId="56" fillId="0" borderId="12" xfId="0" applyFont="1" applyFill="1" applyBorder="1" applyAlignment="1">
      <alignment vertical="center" wrapText="1"/>
    </xf>
    <xf numFmtId="0" fontId="36" fillId="2" borderId="0" xfId="0" applyFont="1" applyFill="1" applyBorder="1" applyAlignment="1">
      <alignment horizontal="left" vertical="center" wrapText="1"/>
    </xf>
    <xf numFmtId="0" fontId="4" fillId="2" borderId="0" xfId="0" applyFont="1" applyFill="1" applyBorder="1" applyAlignment="1">
      <alignment horizontal="left" vertical="center" wrapText="1"/>
    </xf>
    <xf numFmtId="0" fontId="41" fillId="11" borderId="0" xfId="0" applyFont="1" applyFill="1" applyBorder="1" applyAlignment="1">
      <alignment vertical="center" wrapText="1"/>
    </xf>
    <xf numFmtId="0" fontId="41" fillId="11" borderId="37" xfId="0" applyFont="1" applyFill="1" applyBorder="1" applyAlignment="1">
      <alignment vertical="center" wrapText="1"/>
    </xf>
    <xf numFmtId="0" fontId="56" fillId="11" borderId="0" xfId="0" applyFont="1" applyFill="1" applyBorder="1" applyAlignment="1">
      <alignment vertical="center" wrapText="1"/>
    </xf>
    <xf numFmtId="0" fontId="56" fillId="11" borderId="37" xfId="0" applyFont="1" applyFill="1" applyBorder="1" applyAlignment="1">
      <alignment vertical="center" wrapText="1"/>
    </xf>
    <xf numFmtId="0" fontId="61" fillId="15" borderId="12" xfId="0" applyFont="1" applyFill="1" applyBorder="1" applyAlignment="1">
      <alignment horizontal="left" wrapText="1"/>
    </xf>
    <xf numFmtId="0" fontId="45" fillId="19" borderId="19" xfId="0" applyFont="1" applyFill="1" applyBorder="1" applyAlignment="1">
      <alignment horizontal="center" vertical="center" wrapText="1"/>
    </xf>
    <xf numFmtId="0" fontId="41" fillId="14" borderId="1" xfId="0" applyFont="1" applyFill="1" applyBorder="1" applyAlignment="1">
      <alignment horizontal="left" wrapText="1"/>
    </xf>
    <xf numFmtId="0" fontId="41" fillId="14" borderId="1" xfId="0" applyFont="1" applyFill="1" applyBorder="1" applyAlignment="1">
      <alignment horizontal="center" wrapText="1"/>
    </xf>
    <xf numFmtId="0" fontId="38" fillId="2" borderId="0" xfId="0" applyFont="1" applyFill="1" applyBorder="1" applyAlignment="1">
      <alignment horizontal="left" vertical="center" wrapText="1"/>
    </xf>
    <xf numFmtId="0" fontId="55" fillId="3" borderId="1" xfId="0" applyFont="1" applyFill="1" applyBorder="1" applyAlignment="1">
      <alignment horizontal="center" vertical="center" wrapText="1"/>
    </xf>
    <xf numFmtId="0" fontId="8" fillId="5" borderId="1" xfId="0" applyFont="1" applyFill="1" applyBorder="1" applyAlignment="1">
      <alignment horizontal="center" vertical="center"/>
    </xf>
    <xf numFmtId="0" fontId="81" fillId="7" borderId="1" xfId="0" applyFont="1" applyFill="1" applyBorder="1" applyAlignment="1">
      <alignment horizontal="left" vertical="top" wrapText="1"/>
    </xf>
    <xf numFmtId="0" fontId="81" fillId="19" borderId="19" xfId="0" applyFont="1" applyFill="1" applyBorder="1" applyAlignment="1">
      <alignment vertical="center" wrapText="1"/>
    </xf>
    <xf numFmtId="49" fontId="81" fillId="8" borderId="1" xfId="0" applyNumberFormat="1" applyFont="1" applyFill="1" applyBorder="1" applyAlignment="1">
      <alignment wrapText="1"/>
    </xf>
    <xf numFmtId="0" fontId="81" fillId="10" borderId="1" xfId="0" applyFont="1" applyFill="1" applyBorder="1" applyAlignment="1">
      <alignment horizontal="left" vertical="top" wrapText="1"/>
    </xf>
    <xf numFmtId="0" fontId="81" fillId="6" borderId="0" xfId="0" applyFont="1" applyFill="1" applyBorder="1" applyAlignment="1">
      <alignment horizontal="left" vertical="center" wrapText="1"/>
    </xf>
    <xf numFmtId="0" fontId="0" fillId="0" borderId="0" xfId="0" applyFill="1" applyAlignment="1">
      <alignment vertical="top"/>
    </xf>
    <xf numFmtId="0" fontId="3" fillId="2" borderId="0" xfId="0" applyFont="1" applyFill="1" applyAlignment="1">
      <alignment horizontal="left" wrapText="1"/>
    </xf>
    <xf numFmtId="0" fontId="3" fillId="2" borderId="0" xfId="0" applyFont="1" applyFill="1" applyBorder="1" applyAlignment="1">
      <alignment horizontal="left" wrapText="1"/>
    </xf>
    <xf numFmtId="0" fontId="3" fillId="2" borderId="1" xfId="0" applyFont="1" applyFill="1" applyBorder="1" applyAlignment="1" applyProtection="1">
      <alignment horizontal="left" vertical="top" wrapText="1"/>
    </xf>
    <xf numFmtId="0" fontId="3" fillId="0" borderId="1" xfId="0" applyFont="1" applyBorder="1" applyAlignment="1" applyProtection="1">
      <alignment horizontal="left" vertical="top" wrapText="1"/>
    </xf>
    <xf numFmtId="0" fontId="0" fillId="14" borderId="0" xfId="0" applyFill="1" applyAlignment="1" applyProtection="1">
      <alignment horizontal="left" vertical="top"/>
      <protection locked="0"/>
    </xf>
    <xf numFmtId="0" fontId="0" fillId="2" borderId="0" xfId="0" applyFill="1" applyAlignment="1" applyProtection="1">
      <alignment horizontal="left" vertical="top"/>
      <protection locked="0"/>
    </xf>
    <xf numFmtId="0" fontId="0" fillId="0" borderId="0" xfId="0" applyAlignment="1" applyProtection="1">
      <alignment horizontal="left" vertical="top"/>
      <protection locked="0"/>
    </xf>
    <xf numFmtId="0" fontId="8" fillId="4" borderId="1" xfId="0" applyFont="1" applyFill="1" applyBorder="1" applyAlignment="1" applyProtection="1">
      <alignment horizontal="center" vertical="center" wrapText="1"/>
      <protection locked="0"/>
    </xf>
    <xf numFmtId="0" fontId="3" fillId="2" borderId="1" xfId="0" applyFont="1" applyFill="1" applyBorder="1" applyAlignment="1" applyProtection="1">
      <alignment horizontal="left" vertical="top" wrapText="1"/>
      <protection locked="0"/>
    </xf>
    <xf numFmtId="0" fontId="3" fillId="0" borderId="1" xfId="0" applyFont="1" applyBorder="1" applyAlignment="1" applyProtection="1">
      <alignment horizontal="left" vertical="top" wrapText="1"/>
      <protection locked="0"/>
    </xf>
    <xf numFmtId="0" fontId="3" fillId="14" borderId="0" xfId="0" applyFont="1" applyFill="1" applyAlignment="1" applyProtection="1">
      <alignment horizontal="left" vertical="top"/>
      <protection locked="0"/>
    </xf>
    <xf numFmtId="0" fontId="3" fillId="2" borderId="0" xfId="0" applyFont="1" applyFill="1" applyAlignment="1" applyProtection="1">
      <alignment horizontal="left" vertical="top"/>
      <protection locked="0"/>
    </xf>
    <xf numFmtId="0" fontId="3" fillId="0" borderId="0" xfId="0" applyFont="1" applyAlignment="1" applyProtection="1">
      <alignment horizontal="left" vertical="top"/>
      <protection locked="0"/>
    </xf>
    <xf numFmtId="0" fontId="0" fillId="14" borderId="0" xfId="0" applyFill="1" applyAlignment="1" applyProtection="1">
      <alignment horizontal="left" vertical="top" wrapText="1"/>
      <protection locked="0"/>
    </xf>
    <xf numFmtId="0" fontId="0" fillId="2" borderId="0" xfId="0" applyFill="1" applyAlignment="1" applyProtection="1">
      <alignment horizontal="left" vertical="top" wrapText="1"/>
      <protection locked="0"/>
    </xf>
    <xf numFmtId="0" fontId="0" fillId="0" borderId="0" xfId="0" applyAlignment="1" applyProtection="1">
      <alignment horizontal="left" vertical="top" wrapText="1"/>
      <protection locked="0"/>
    </xf>
    <xf numFmtId="0" fontId="45" fillId="4" borderId="1" xfId="0" applyFont="1" applyFill="1" applyBorder="1" applyAlignment="1" applyProtection="1">
      <alignment horizontal="center" vertical="center" wrapText="1"/>
      <protection locked="0"/>
    </xf>
    <xf numFmtId="0" fontId="55" fillId="14" borderId="0" xfId="0" applyFont="1" applyFill="1" applyAlignment="1" applyProtection="1">
      <alignment horizontal="center" vertical="center" wrapText="1"/>
      <protection locked="0"/>
    </xf>
    <xf numFmtId="0" fontId="0" fillId="14" borderId="0" xfId="0" applyFill="1" applyAlignment="1" applyProtection="1">
      <alignment horizontal="center" vertical="center"/>
      <protection locked="0"/>
    </xf>
    <xf numFmtId="0" fontId="0" fillId="2" borderId="0" xfId="0" applyFill="1" applyAlignment="1" applyProtection="1">
      <alignment horizontal="center" vertical="center"/>
      <protection locked="0"/>
    </xf>
    <xf numFmtId="0" fontId="0" fillId="0" borderId="0" xfId="0" applyAlignment="1" applyProtection="1">
      <alignment horizontal="center" vertical="center"/>
      <protection locked="0"/>
    </xf>
    <xf numFmtId="0" fontId="3" fillId="14" borderId="0" xfId="0" applyFont="1" applyFill="1" applyAlignment="1" applyProtection="1">
      <alignment horizontal="left" vertical="top" wrapText="1"/>
      <protection locked="0"/>
    </xf>
    <xf numFmtId="0" fontId="37" fillId="15" borderId="9" xfId="0" applyFont="1" applyFill="1" applyBorder="1" applyAlignment="1">
      <alignment wrapText="1"/>
    </xf>
    <xf numFmtId="0" fontId="37" fillId="15" borderId="2" xfId="0" applyFont="1" applyFill="1" applyBorder="1" applyAlignment="1">
      <alignment wrapText="1"/>
    </xf>
    <xf numFmtId="0" fontId="62" fillId="14" borderId="0" xfId="0" applyFont="1" applyFill="1" applyAlignment="1" applyProtection="1">
      <alignment horizontal="left" vertical="center" wrapText="1"/>
      <protection locked="0"/>
    </xf>
    <xf numFmtId="0" fontId="62" fillId="2" borderId="0" xfId="0" applyFont="1" applyFill="1" applyAlignment="1" applyProtection="1">
      <alignment horizontal="left" vertical="center" wrapText="1"/>
      <protection locked="0"/>
    </xf>
    <xf numFmtId="0" fontId="62" fillId="0" borderId="0" xfId="0" applyFont="1" applyAlignment="1" applyProtection="1">
      <alignment horizontal="left" vertical="center" wrapText="1"/>
      <protection locked="0"/>
    </xf>
    <xf numFmtId="0" fontId="0" fillId="14" borderId="0" xfId="0" applyFill="1" applyAlignment="1" applyProtection="1">
      <alignment horizontal="center" vertical="center" wrapText="1"/>
      <protection locked="0"/>
    </xf>
    <xf numFmtId="0" fontId="0" fillId="2" borderId="0" xfId="0" applyFill="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3" fillId="2" borderId="0" xfId="0" applyFont="1" applyFill="1" applyAlignment="1" applyProtection="1">
      <alignment horizontal="left" vertical="top" wrapText="1"/>
      <protection locked="0"/>
    </xf>
    <xf numFmtId="0" fontId="3" fillId="0" borderId="0" xfId="0" applyFont="1" applyAlignment="1" applyProtection="1">
      <alignment horizontal="left" vertical="top" wrapText="1"/>
      <protection locked="0"/>
    </xf>
    <xf numFmtId="0" fontId="63" fillId="14" borderId="0" xfId="0" applyFont="1" applyFill="1" applyAlignment="1" applyProtection="1">
      <alignment horizontal="left" vertical="center" wrapText="1"/>
      <protection locked="0"/>
    </xf>
    <xf numFmtId="0" fontId="63" fillId="2" borderId="0" xfId="0" applyFont="1" applyFill="1" applyAlignment="1" applyProtection="1">
      <alignment horizontal="left" vertical="center" wrapText="1"/>
      <protection locked="0"/>
    </xf>
    <xf numFmtId="0" fontId="63" fillId="0" borderId="0" xfId="0" applyFont="1" applyAlignment="1" applyProtection="1">
      <alignment horizontal="left" vertical="center" wrapText="1"/>
      <protection locked="0"/>
    </xf>
    <xf numFmtId="0" fontId="8" fillId="4" borderId="1" xfId="0" applyFont="1" applyFill="1" applyBorder="1" applyAlignment="1" applyProtection="1">
      <alignment horizontal="center" vertical="center"/>
      <protection locked="0"/>
    </xf>
    <xf numFmtId="0" fontId="3" fillId="0" borderId="1" xfId="0" applyFont="1" applyBorder="1" applyAlignment="1" applyProtection="1">
      <alignment horizontal="left" vertical="top"/>
    </xf>
    <xf numFmtId="0" fontId="63" fillId="14" borderId="0" xfId="0" applyFont="1" applyFill="1" applyAlignment="1" applyProtection="1">
      <alignment horizontal="left" vertical="top"/>
      <protection locked="0"/>
    </xf>
    <xf numFmtId="0" fontId="63" fillId="2" borderId="0" xfId="0" applyFont="1" applyFill="1" applyAlignment="1" applyProtection="1">
      <alignment horizontal="left" vertical="top"/>
      <protection locked="0"/>
    </xf>
    <xf numFmtId="0" fontId="63" fillId="0" borderId="0" xfId="0" applyFont="1" applyAlignment="1" applyProtection="1">
      <alignment horizontal="left" vertical="top"/>
      <protection locked="0"/>
    </xf>
    <xf numFmtId="0" fontId="45" fillId="4" borderId="1" xfId="0" applyFont="1" applyFill="1" applyBorder="1" applyAlignment="1" applyProtection="1">
      <alignment horizontal="center" vertical="center"/>
      <protection locked="0"/>
    </xf>
    <xf numFmtId="0" fontId="55" fillId="14" borderId="0" xfId="0" applyFont="1" applyFill="1" applyAlignment="1" applyProtection="1">
      <alignment horizontal="center" vertical="center"/>
      <protection locked="0"/>
    </xf>
    <xf numFmtId="0" fontId="3" fillId="2" borderId="0" xfId="0" applyFont="1" applyFill="1" applyBorder="1" applyProtection="1">
      <protection locked="0"/>
    </xf>
    <xf numFmtId="0" fontId="45" fillId="15" borderId="9" xfId="0" applyFont="1" applyFill="1" applyBorder="1" applyAlignment="1" applyProtection="1">
      <alignment horizontal="left" vertical="top"/>
      <protection locked="0"/>
    </xf>
    <xf numFmtId="0" fontId="37" fillId="15" borderId="4" xfId="0" applyFont="1" applyFill="1" applyBorder="1" applyAlignment="1" applyProtection="1">
      <protection locked="0"/>
    </xf>
    <xf numFmtId="0" fontId="45" fillId="15" borderId="9" xfId="0" applyFont="1" applyFill="1" applyBorder="1" applyAlignment="1" applyProtection="1">
      <alignment wrapText="1"/>
      <protection locked="0"/>
    </xf>
    <xf numFmtId="0" fontId="45" fillId="15" borderId="2" xfId="0" applyFont="1" applyFill="1" applyBorder="1" applyAlignment="1" applyProtection="1">
      <alignment horizontal="left" vertical="top" wrapText="1"/>
      <protection locked="0"/>
    </xf>
    <xf numFmtId="0" fontId="37" fillId="15" borderId="2" xfId="0" applyFont="1" applyFill="1" applyBorder="1" applyAlignment="1" applyProtection="1">
      <alignment horizontal="center" wrapText="1"/>
      <protection locked="0"/>
    </xf>
    <xf numFmtId="0" fontId="15" fillId="0" borderId="1" xfId="0" applyFont="1" applyFill="1" applyBorder="1" applyAlignment="1" applyProtection="1">
      <alignment wrapText="1"/>
      <protection locked="0"/>
    </xf>
    <xf numFmtId="0" fontId="3" fillId="0" borderId="1" xfId="0" applyFont="1" applyFill="1" applyBorder="1" applyAlignment="1" applyProtection="1">
      <alignment horizontal="center" vertical="center"/>
      <protection locked="0"/>
    </xf>
    <xf numFmtId="0" fontId="3" fillId="3" borderId="1" xfId="0" applyFont="1" applyFill="1" applyBorder="1" applyAlignment="1" applyProtection="1">
      <alignment horizontal="center" vertical="center"/>
      <protection locked="0"/>
    </xf>
    <xf numFmtId="0" fontId="3" fillId="0" borderId="1" xfId="0" applyFont="1" applyFill="1" applyBorder="1" applyAlignment="1" applyProtection="1">
      <alignment wrapText="1"/>
      <protection locked="0"/>
    </xf>
    <xf numFmtId="0" fontId="15" fillId="0" borderId="1" xfId="0" applyFont="1" applyFill="1" applyBorder="1" applyAlignment="1" applyProtection="1">
      <alignment vertical="top" wrapText="1"/>
      <protection locked="0"/>
    </xf>
    <xf numFmtId="0" fontId="3" fillId="0" borderId="1" xfId="0" applyFont="1" applyFill="1" applyBorder="1" applyAlignment="1" applyProtection="1">
      <alignment horizontal="left" vertical="top" wrapText="1"/>
      <protection locked="0"/>
    </xf>
    <xf numFmtId="0" fontId="3" fillId="2" borderId="0" xfId="0" applyFont="1" applyFill="1" applyBorder="1" applyAlignment="1" applyProtection="1">
      <alignment vertical="top"/>
      <protection locked="0"/>
    </xf>
    <xf numFmtId="0" fontId="3" fillId="0" borderId="1" xfId="0" applyFont="1" applyFill="1" applyBorder="1" applyAlignment="1" applyProtection="1">
      <alignment vertical="top" wrapText="1"/>
      <protection locked="0"/>
    </xf>
    <xf numFmtId="0" fontId="15" fillId="0" borderId="1" xfId="0" applyFont="1" applyFill="1" applyBorder="1" applyAlignment="1" applyProtection="1">
      <alignment vertical="top"/>
      <protection locked="0"/>
    </xf>
    <xf numFmtId="0" fontId="4" fillId="0" borderId="0" xfId="0" applyFont="1" applyFill="1" applyBorder="1" applyAlignment="1" applyProtection="1">
      <alignment horizontal="left" vertical="top"/>
      <protection locked="0"/>
    </xf>
    <xf numFmtId="0" fontId="3" fillId="2" borderId="0" xfId="0" applyFont="1" applyFill="1" applyBorder="1" applyAlignment="1" applyProtection="1">
      <alignment horizontal="center" vertical="center" wrapText="1"/>
      <protection locked="0"/>
    </xf>
    <xf numFmtId="0" fontId="3" fillId="2" borderId="0" xfId="0" applyFont="1" applyFill="1" applyBorder="1" applyAlignment="1" applyProtection="1">
      <alignment vertical="center"/>
      <protection locked="0"/>
    </xf>
    <xf numFmtId="0" fontId="3" fillId="2" borderId="26" xfId="0" applyFont="1" applyFill="1" applyBorder="1" applyAlignment="1" applyProtection="1">
      <alignment vertical="top"/>
      <protection locked="0"/>
    </xf>
    <xf numFmtId="0" fontId="15" fillId="0" borderId="14" xfId="0" applyFont="1" applyFill="1" applyBorder="1" applyAlignment="1" applyProtection="1">
      <alignment horizontal="left" wrapText="1"/>
      <protection locked="0"/>
    </xf>
    <xf numFmtId="0" fontId="15" fillId="0" borderId="2" xfId="0" applyFont="1" applyFill="1" applyBorder="1" applyAlignment="1" applyProtection="1">
      <alignment horizontal="center" wrapText="1"/>
      <protection locked="0"/>
    </xf>
    <xf numFmtId="0" fontId="3" fillId="0" borderId="0" xfId="0" applyFont="1" applyProtection="1">
      <protection locked="0"/>
    </xf>
    <xf numFmtId="0" fontId="15" fillId="0" borderId="12" xfId="0" applyFont="1" applyFill="1" applyBorder="1" applyAlignment="1" applyProtection="1">
      <alignment horizontal="left" wrapText="1"/>
      <protection locked="0"/>
    </xf>
    <xf numFmtId="0" fontId="0" fillId="0" borderId="0" xfId="0" applyProtection="1">
      <protection locked="0"/>
    </xf>
    <xf numFmtId="0" fontId="3" fillId="0" borderId="1" xfId="0" applyFont="1" applyFill="1" applyBorder="1" applyAlignment="1" applyProtection="1">
      <alignment horizontal="left" vertical="center" wrapText="1"/>
      <protection locked="0"/>
    </xf>
    <xf numFmtId="0" fontId="3" fillId="0" borderId="1" xfId="0" applyFont="1" applyFill="1" applyBorder="1" applyAlignment="1" applyProtection="1">
      <alignment horizontal="center" vertical="center" wrapText="1"/>
      <protection locked="0"/>
    </xf>
    <xf numFmtId="0" fontId="3" fillId="2" borderId="0" xfId="0" applyFont="1" applyFill="1" applyProtection="1">
      <protection locked="0"/>
    </xf>
    <xf numFmtId="0" fontId="15" fillId="2" borderId="1" xfId="0" applyFont="1" applyFill="1" applyBorder="1" applyAlignment="1" applyProtection="1">
      <alignment horizontal="left" vertical="center" wrapText="1"/>
      <protection locked="0"/>
    </xf>
    <xf numFmtId="0" fontId="3" fillId="3" borderId="1" xfId="0" applyFont="1" applyFill="1" applyBorder="1" applyAlignment="1" applyProtection="1">
      <alignment horizontal="center" vertical="center" wrapText="1"/>
      <protection locked="0"/>
    </xf>
    <xf numFmtId="0" fontId="3" fillId="3" borderId="1" xfId="0" applyFont="1" applyFill="1" applyBorder="1" applyAlignment="1" applyProtection="1">
      <alignment horizontal="left" vertical="center" wrapText="1"/>
      <protection locked="0"/>
    </xf>
    <xf numFmtId="0" fontId="15" fillId="0" borderId="1" xfId="0" applyFont="1" applyFill="1" applyBorder="1" applyAlignment="1" applyProtection="1">
      <alignment horizontal="left" vertical="top" wrapText="1"/>
      <protection locked="0"/>
    </xf>
    <xf numFmtId="0" fontId="15" fillId="0" borderId="1" xfId="0" applyFont="1" applyFill="1" applyBorder="1" applyAlignment="1" applyProtection="1">
      <alignment vertical="center" wrapText="1"/>
      <protection locked="0"/>
    </xf>
    <xf numFmtId="0" fontId="4" fillId="3" borderId="1" xfId="0" applyFont="1" applyFill="1" applyBorder="1" applyAlignment="1" applyProtection="1">
      <alignment horizontal="left" vertical="center" wrapText="1"/>
      <protection locked="0"/>
    </xf>
    <xf numFmtId="0" fontId="3" fillId="0" borderId="1" xfId="0" applyFont="1" applyFill="1" applyBorder="1" applyAlignment="1" applyProtection="1">
      <alignment horizontal="center"/>
      <protection locked="0"/>
    </xf>
    <xf numFmtId="0" fontId="41" fillId="3" borderId="1" xfId="0" applyFont="1" applyFill="1" applyBorder="1" applyAlignment="1" applyProtection="1">
      <alignment horizontal="left" vertical="center" wrapText="1"/>
      <protection locked="0"/>
    </xf>
    <xf numFmtId="0" fontId="55" fillId="3" borderId="1" xfId="0" applyFont="1" applyFill="1" applyBorder="1" applyAlignment="1" applyProtection="1">
      <alignment horizontal="left" vertical="top" wrapText="1"/>
      <protection locked="0"/>
    </xf>
    <xf numFmtId="0" fontId="3" fillId="0" borderId="12" xfId="0" applyFont="1" applyFill="1" applyBorder="1" applyAlignment="1" applyProtection="1">
      <alignment horizontal="left" vertical="center" wrapText="1"/>
      <protection locked="0"/>
    </xf>
    <xf numFmtId="0" fontId="15" fillId="0" borderId="12" xfId="0" applyFont="1" applyFill="1" applyBorder="1" applyAlignment="1" applyProtection="1">
      <alignment horizontal="left" vertical="center" wrapText="1"/>
      <protection locked="0"/>
    </xf>
    <xf numFmtId="0" fontId="3" fillId="0" borderId="1" xfId="0" applyFont="1" applyBorder="1" applyAlignment="1" applyProtection="1">
      <alignment horizontal="center" vertical="center"/>
      <protection locked="0"/>
    </xf>
    <xf numFmtId="0" fontId="3" fillId="0" borderId="1" xfId="0" applyFont="1" applyBorder="1" applyProtection="1">
      <protection locked="0"/>
    </xf>
    <xf numFmtId="0" fontId="4" fillId="3" borderId="2" xfId="0" applyFont="1" applyFill="1" applyBorder="1" applyAlignment="1" applyProtection="1">
      <alignment horizontal="left" wrapText="1"/>
      <protection locked="0"/>
    </xf>
    <xf numFmtId="0" fontId="15" fillId="0" borderId="1" xfId="0" applyFont="1" applyFill="1" applyBorder="1" applyAlignment="1" applyProtection="1">
      <alignment horizontal="left" vertical="center" wrapText="1"/>
      <protection locked="0"/>
    </xf>
    <xf numFmtId="0" fontId="3" fillId="0" borderId="1" xfId="0" applyFont="1" applyBorder="1" applyAlignment="1" applyProtection="1">
      <alignment horizontal="center" vertical="center" wrapText="1"/>
      <protection locked="0"/>
    </xf>
    <xf numFmtId="0" fontId="3" fillId="2" borderId="1" xfId="0" applyFont="1" applyFill="1" applyBorder="1" applyAlignment="1" applyProtection="1">
      <alignment horizontal="left" vertical="center" wrapText="1"/>
      <protection locked="0"/>
    </xf>
    <xf numFmtId="0" fontId="4" fillId="3" borderId="12" xfId="0" applyFont="1" applyFill="1" applyBorder="1" applyAlignment="1" applyProtection="1">
      <alignment horizontal="left" vertical="center" wrapText="1"/>
      <protection locked="0"/>
    </xf>
    <xf numFmtId="0" fontId="3" fillId="2" borderId="1" xfId="0" applyFont="1" applyFill="1" applyBorder="1" applyAlignment="1" applyProtection="1">
      <alignment horizontal="center" vertical="center" wrapText="1"/>
      <protection locked="0"/>
    </xf>
    <xf numFmtId="0" fontId="0" fillId="2" borderId="1" xfId="0" applyFill="1" applyBorder="1" applyAlignment="1" applyProtection="1">
      <alignment vertical="center" wrapText="1"/>
      <protection locked="0"/>
    </xf>
    <xf numFmtId="0" fontId="3" fillId="0" borderId="26" xfId="0" applyFont="1" applyFill="1" applyBorder="1" applyAlignment="1" applyProtection="1">
      <alignment horizontal="left" vertical="center" wrapText="1"/>
      <protection locked="0"/>
    </xf>
    <xf numFmtId="0" fontId="39" fillId="3" borderId="1" xfId="0" applyFont="1" applyFill="1" applyBorder="1" applyAlignment="1" applyProtection="1">
      <alignment horizontal="center" vertical="center" wrapText="1"/>
      <protection locked="0"/>
    </xf>
    <xf numFmtId="0" fontId="39" fillId="0" borderId="1" xfId="0" applyFont="1" applyFill="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15" fillId="2" borderId="12" xfId="0" applyFont="1" applyFill="1" applyBorder="1" applyAlignment="1" applyProtection="1">
      <alignment horizontal="left" vertical="top" wrapText="1"/>
      <protection locked="0"/>
    </xf>
    <xf numFmtId="0" fontId="4" fillId="3" borderId="1" xfId="0" applyFont="1" applyFill="1" applyBorder="1" applyAlignment="1" applyProtection="1">
      <alignment horizontal="center" vertical="center" wrapText="1"/>
      <protection locked="0"/>
    </xf>
    <xf numFmtId="0" fontId="3" fillId="2" borderId="0" xfId="0" applyFont="1" applyFill="1" applyAlignment="1" applyProtection="1">
      <alignment vertical="top"/>
      <protection locked="0"/>
    </xf>
    <xf numFmtId="0" fontId="3" fillId="0" borderId="0" xfId="0" applyFont="1" applyAlignment="1" applyProtection="1">
      <alignment vertical="top"/>
      <protection locked="0"/>
    </xf>
    <xf numFmtId="0" fontId="15" fillId="0" borderId="12" xfId="0" applyFont="1" applyFill="1" applyBorder="1" applyAlignment="1" applyProtection="1">
      <alignment horizontal="left" vertical="top" wrapText="1"/>
      <protection locked="0"/>
    </xf>
    <xf numFmtId="0" fontId="12" fillId="0" borderId="12" xfId="0" applyFont="1" applyFill="1" applyBorder="1" applyAlignment="1" applyProtection="1">
      <alignment horizontal="left" vertical="top" wrapText="1"/>
      <protection locked="0"/>
    </xf>
    <xf numFmtId="0" fontId="15" fillId="0" borderId="19" xfId="0" applyFont="1" applyFill="1" applyBorder="1" applyAlignment="1" applyProtection="1">
      <alignment horizontal="left" vertical="top" wrapText="1"/>
      <protection locked="0"/>
    </xf>
    <xf numFmtId="0" fontId="4" fillId="0" borderId="1" xfId="0" applyFont="1" applyFill="1" applyBorder="1" applyAlignment="1" applyProtection="1">
      <alignment horizontal="center" vertical="center" wrapText="1"/>
      <protection locked="0"/>
    </xf>
    <xf numFmtId="0" fontId="15" fillId="0" borderId="1" xfId="0" applyFont="1" applyFill="1" applyBorder="1" applyAlignment="1" applyProtection="1">
      <alignment horizontal="center" vertical="center" wrapText="1"/>
      <protection locked="0"/>
    </xf>
    <xf numFmtId="0" fontId="15" fillId="0" borderId="14" xfId="0" applyFont="1" applyFill="1" applyBorder="1" applyAlignment="1" applyProtection="1">
      <alignment horizontal="left" vertical="top" wrapText="1"/>
      <protection locked="0"/>
    </xf>
    <xf numFmtId="0" fontId="3" fillId="0" borderId="0" xfId="0" applyFont="1" applyFill="1" applyAlignment="1" applyProtection="1">
      <alignment vertical="top"/>
      <protection locked="0"/>
    </xf>
    <xf numFmtId="0" fontId="12" fillId="3" borderId="22" xfId="0" applyFont="1" applyFill="1" applyBorder="1" applyAlignment="1" applyProtection="1">
      <alignment horizontal="left" vertical="top" wrapText="1"/>
      <protection locked="0"/>
    </xf>
    <xf numFmtId="0" fontId="12" fillId="3" borderId="12" xfId="0" applyFont="1" applyFill="1" applyBorder="1" applyAlignment="1" applyProtection="1">
      <alignment horizontal="left" vertical="top" wrapText="1"/>
      <protection locked="0"/>
    </xf>
    <xf numFmtId="0" fontId="15" fillId="0" borderId="0" xfId="0" applyFont="1" applyFill="1" applyAlignment="1" applyProtection="1">
      <alignment horizontal="left" vertical="top" wrapText="1"/>
      <protection locked="0"/>
    </xf>
    <xf numFmtId="0" fontId="44" fillId="0" borderId="10" xfId="0" applyFont="1" applyFill="1" applyBorder="1" applyAlignment="1">
      <alignment horizontal="left" vertical="center" wrapText="1"/>
    </xf>
    <xf numFmtId="0" fontId="53" fillId="0" borderId="0" xfId="0" applyFont="1"/>
    <xf numFmtId="0" fontId="55" fillId="0" borderId="10" xfId="0" applyFont="1" applyFill="1" applyBorder="1" applyAlignment="1">
      <alignment horizontal="left" vertical="center" wrapText="1"/>
    </xf>
    <xf numFmtId="0" fontId="91" fillId="0" borderId="10" xfId="0" applyFont="1" applyFill="1" applyBorder="1" applyAlignment="1">
      <alignment vertical="center" wrapText="1"/>
    </xf>
    <xf numFmtId="0" fontId="55" fillId="0" borderId="10" xfId="0" applyFont="1" applyFill="1" applyBorder="1" applyAlignment="1">
      <alignment vertical="center" wrapText="1"/>
    </xf>
    <xf numFmtId="0" fontId="44" fillId="0" borderId="10" xfId="0" applyFont="1" applyFill="1" applyBorder="1" applyAlignment="1">
      <alignment vertical="center" wrapText="1"/>
    </xf>
    <xf numFmtId="0" fontId="44" fillId="0" borderId="2" xfId="0" applyFont="1" applyFill="1" applyBorder="1" applyAlignment="1">
      <alignment vertical="center" wrapText="1"/>
    </xf>
    <xf numFmtId="0" fontId="44" fillId="0" borderId="2" xfId="0" applyFont="1" applyFill="1" applyBorder="1" applyAlignment="1">
      <alignment wrapText="1"/>
    </xf>
    <xf numFmtId="0" fontId="44" fillId="0" borderId="9" xfId="0" applyFont="1" applyFill="1" applyBorder="1" applyAlignment="1">
      <alignment vertical="center" wrapText="1"/>
    </xf>
    <xf numFmtId="0" fontId="37" fillId="15" borderId="0" xfId="0" applyFont="1" applyFill="1" applyBorder="1" applyAlignment="1">
      <alignment horizontal="center" vertical="center" wrapText="1"/>
    </xf>
    <xf numFmtId="0" fontId="55" fillId="15" borderId="9" xfId="0" applyFont="1" applyFill="1" applyBorder="1" applyAlignment="1">
      <alignment wrapText="1"/>
    </xf>
    <xf numFmtId="0" fontId="55" fillId="15" borderId="9" xfId="0" applyFont="1" applyFill="1" applyBorder="1" applyAlignment="1">
      <alignment horizontal="center" vertical="center" wrapText="1"/>
    </xf>
    <xf numFmtId="0" fontId="3" fillId="3" borderId="2" xfId="0" applyFont="1" applyFill="1" applyBorder="1" applyAlignment="1" applyProtection="1">
      <alignment horizontal="center" vertical="center" wrapText="1"/>
      <protection locked="0"/>
    </xf>
    <xf numFmtId="0" fontId="3" fillId="3" borderId="2" xfId="0" applyFont="1" applyFill="1" applyBorder="1" applyAlignment="1" applyProtection="1">
      <alignment wrapText="1"/>
      <protection locked="0"/>
    </xf>
    <xf numFmtId="0" fontId="3" fillId="2" borderId="0" xfId="0" applyFont="1" applyFill="1" applyAlignment="1" applyProtection="1">
      <alignment wrapText="1"/>
      <protection locked="0"/>
    </xf>
    <xf numFmtId="0" fontId="3" fillId="0" borderId="0" xfId="0" applyFont="1" applyAlignment="1" applyProtection="1">
      <alignment wrapText="1"/>
      <protection locked="0"/>
    </xf>
    <xf numFmtId="0" fontId="3" fillId="2" borderId="0" xfId="0" applyFont="1" applyFill="1" applyAlignment="1" applyProtection="1">
      <alignment horizontal="center" vertical="center" wrapText="1"/>
      <protection locked="0"/>
    </xf>
    <xf numFmtId="0" fontId="3" fillId="0" borderId="0" xfId="0" applyFont="1" applyAlignment="1" applyProtection="1">
      <alignment horizontal="center" vertical="center" wrapText="1"/>
      <protection locked="0"/>
    </xf>
    <xf numFmtId="0" fontId="0" fillId="0" borderId="0" xfId="0" applyAlignment="1" applyProtection="1">
      <alignment wrapText="1"/>
      <protection locked="0"/>
    </xf>
    <xf numFmtId="0" fontId="3" fillId="2" borderId="0" xfId="0" applyFont="1" applyFill="1" applyBorder="1" applyAlignment="1">
      <alignment horizontal="center" vertical="center" wrapText="1"/>
    </xf>
    <xf numFmtId="0" fontId="3" fillId="2" borderId="0" xfId="0" applyFont="1" applyFill="1" applyAlignment="1">
      <alignment horizontal="center" vertical="center" wrapText="1"/>
    </xf>
    <xf numFmtId="0" fontId="3" fillId="0" borderId="0" xfId="0" applyFont="1" applyAlignment="1">
      <alignment horizontal="center" vertical="center" wrapText="1"/>
    </xf>
    <xf numFmtId="0" fontId="0" fillId="2" borderId="0" xfId="0" applyFill="1" applyAlignment="1">
      <alignment horizontal="center" vertical="center" wrapText="1"/>
    </xf>
    <xf numFmtId="0" fontId="0" fillId="0" borderId="0" xfId="0" applyAlignment="1">
      <alignment horizontal="center" vertical="center" wrapText="1"/>
    </xf>
    <xf numFmtId="0" fontId="0" fillId="0" borderId="1" xfId="0" applyBorder="1" applyAlignment="1" applyProtection="1">
      <alignment wrapText="1"/>
      <protection locked="0"/>
    </xf>
    <xf numFmtId="0" fontId="3" fillId="3" borderId="1" xfId="0" applyFont="1" applyFill="1" applyBorder="1" applyAlignment="1" applyProtection="1">
      <alignment horizontal="left" vertical="top" wrapText="1"/>
      <protection locked="0"/>
    </xf>
    <xf numFmtId="0" fontId="37" fillId="15" borderId="7" xfId="0" applyFont="1" applyFill="1" applyBorder="1" applyAlignment="1" applyProtection="1">
      <alignment horizontal="center" wrapText="1"/>
    </xf>
    <xf numFmtId="0" fontId="53" fillId="0" borderId="1" xfId="0" applyFont="1" applyBorder="1" applyProtection="1">
      <protection locked="0"/>
    </xf>
    <xf numFmtId="0" fontId="3" fillId="2" borderId="0" xfId="0" applyFont="1" applyFill="1" applyBorder="1" applyAlignment="1">
      <alignment horizontal="center" wrapText="1"/>
    </xf>
    <xf numFmtId="0" fontId="3" fillId="2" borderId="0" xfId="0" applyFont="1" applyFill="1" applyAlignment="1">
      <alignment horizontal="center" wrapText="1"/>
    </xf>
    <xf numFmtId="0" fontId="3" fillId="0" borderId="0" xfId="0" applyFont="1" applyAlignment="1">
      <alignment horizontal="center" wrapText="1"/>
    </xf>
    <xf numFmtId="0" fontId="3" fillId="0" borderId="1" xfId="0" applyFont="1" applyFill="1" applyBorder="1" applyAlignment="1" applyProtection="1">
      <alignment horizontal="center" wrapText="1"/>
      <protection locked="0"/>
    </xf>
    <xf numFmtId="0" fontId="3" fillId="0" borderId="1" xfId="0" applyFont="1" applyBorder="1" applyAlignment="1" applyProtection="1">
      <alignment wrapText="1"/>
      <protection locked="0"/>
    </xf>
    <xf numFmtId="0" fontId="0" fillId="0" borderId="0" xfId="0" applyBorder="1" applyAlignment="1">
      <alignment wrapText="1"/>
    </xf>
    <xf numFmtId="0" fontId="0" fillId="0" borderId="1" xfId="0" applyBorder="1" applyProtection="1">
      <protection locked="0"/>
    </xf>
    <xf numFmtId="0" fontId="4" fillId="2" borderId="1" xfId="0" applyFont="1" applyFill="1" applyBorder="1" applyAlignment="1" applyProtection="1">
      <alignment horizontal="left" vertical="center" wrapText="1"/>
      <protection locked="0"/>
    </xf>
    <xf numFmtId="0" fontId="37" fillId="15" borderId="1" xfId="0" applyFont="1" applyFill="1" applyBorder="1" applyAlignment="1">
      <alignment horizontal="left" vertical="center" wrapText="1"/>
    </xf>
    <xf numFmtId="0" fontId="0" fillId="3" borderId="9" xfId="0" applyFill="1" applyBorder="1" applyAlignment="1">
      <alignment wrapText="1"/>
    </xf>
    <xf numFmtId="0" fontId="3" fillId="2" borderId="0" xfId="0" applyFont="1" applyFill="1" applyAlignment="1" applyProtection="1">
      <alignment horizontal="center" wrapText="1"/>
      <protection locked="0"/>
    </xf>
    <xf numFmtId="0" fontId="3" fillId="0" borderId="0" xfId="0" applyFont="1" applyAlignment="1" applyProtection="1">
      <alignment horizontal="center" wrapText="1"/>
      <protection locked="0"/>
    </xf>
    <xf numFmtId="0" fontId="0" fillId="2" borderId="0" xfId="0" applyFill="1" applyBorder="1" applyAlignment="1" applyProtection="1">
      <alignment wrapText="1"/>
      <protection locked="0"/>
    </xf>
    <xf numFmtId="0" fontId="0" fillId="0" borderId="0" xfId="0" applyBorder="1" applyAlignment="1" applyProtection="1">
      <alignment wrapText="1"/>
      <protection locked="0"/>
    </xf>
    <xf numFmtId="0" fontId="0" fillId="2" borderId="0" xfId="0" applyFill="1" applyAlignment="1" applyProtection="1">
      <alignment wrapText="1"/>
      <protection locked="0"/>
    </xf>
    <xf numFmtId="0" fontId="0" fillId="2" borderId="0" xfId="0" applyFill="1" applyBorder="1" applyAlignment="1">
      <alignment wrapText="1"/>
    </xf>
    <xf numFmtId="0" fontId="3" fillId="2" borderId="0" xfId="0" applyFont="1" applyFill="1" applyBorder="1" applyAlignment="1">
      <alignment wrapText="1"/>
    </xf>
    <xf numFmtId="0" fontId="55" fillId="4" borderId="0" xfId="0" applyFont="1" applyFill="1" applyAlignment="1">
      <alignment vertical="top" wrapText="1"/>
    </xf>
    <xf numFmtId="0" fontId="41" fillId="15" borderId="0" xfId="0" applyFont="1" applyFill="1" applyBorder="1" applyAlignment="1">
      <alignment vertical="top" wrapText="1"/>
    </xf>
    <xf numFmtId="0" fontId="0" fillId="2" borderId="0" xfId="0" applyFill="1" applyAlignment="1">
      <alignment vertical="top" wrapText="1"/>
    </xf>
    <xf numFmtId="0" fontId="0" fillId="0" borderId="0" xfId="0" applyAlignment="1">
      <alignment vertical="top" wrapText="1"/>
    </xf>
    <xf numFmtId="0" fontId="93" fillId="7" borderId="0" xfId="0" applyFont="1" applyFill="1" applyAlignment="1">
      <alignment horizontal="left" vertical="center" readingOrder="1"/>
    </xf>
    <xf numFmtId="0" fontId="45" fillId="3" borderId="9" xfId="0" applyFont="1" applyFill="1" applyBorder="1" applyAlignment="1">
      <alignment wrapText="1"/>
    </xf>
    <xf numFmtId="0" fontId="45" fillId="3" borderId="9" xfId="0" applyFont="1" applyFill="1" applyBorder="1" applyAlignment="1"/>
    <xf numFmtId="0" fontId="45" fillId="3" borderId="10" xfId="0" applyFont="1" applyFill="1" applyBorder="1" applyAlignment="1"/>
    <xf numFmtId="0" fontId="45" fillId="3" borderId="10" xfId="0" applyFont="1" applyFill="1" applyBorder="1" applyAlignment="1">
      <alignment wrapText="1"/>
    </xf>
    <xf numFmtId="0" fontId="55" fillId="2" borderId="10" xfId="0" applyFont="1" applyFill="1" applyBorder="1" applyAlignment="1"/>
    <xf numFmtId="0" fontId="45" fillId="5" borderId="1" xfId="0" applyFont="1" applyFill="1" applyBorder="1" applyAlignment="1">
      <alignment wrapText="1"/>
    </xf>
    <xf numFmtId="0" fontId="55" fillId="0" borderId="0" xfId="0" applyFont="1" applyBorder="1" applyAlignment="1">
      <alignment horizontal="left" vertical="center" wrapText="1"/>
    </xf>
    <xf numFmtId="0" fontId="12" fillId="3" borderId="12" xfId="0" applyFont="1" applyFill="1" applyBorder="1" applyAlignment="1" applyProtection="1">
      <alignment horizontal="left" vertical="center" wrapText="1"/>
      <protection locked="0"/>
    </xf>
    <xf numFmtId="0" fontId="3" fillId="3" borderId="12" xfId="0" applyFont="1" applyFill="1" applyBorder="1" applyAlignment="1" applyProtection="1">
      <alignment horizontal="left" vertical="center" wrapText="1"/>
      <protection locked="0"/>
    </xf>
    <xf numFmtId="0" fontId="15" fillId="0" borderId="12" xfId="1" applyFont="1" applyFill="1" applyBorder="1" applyAlignment="1" applyProtection="1">
      <alignment horizontal="left" vertical="top" wrapText="1"/>
      <protection locked="0"/>
    </xf>
    <xf numFmtId="0" fontId="8" fillId="0" borderId="1" xfId="0" applyFont="1" applyBorder="1" applyAlignment="1">
      <alignment horizontal="center"/>
    </xf>
    <xf numFmtId="0" fontId="58" fillId="12" borderId="43" xfId="0" applyFont="1" applyFill="1" applyBorder="1" applyAlignment="1">
      <alignment horizontal="left" vertical="center" wrapText="1"/>
    </xf>
    <xf numFmtId="0" fontId="58" fillId="12" borderId="7" xfId="0" applyFont="1" applyFill="1" applyBorder="1" applyAlignment="1">
      <alignment horizontal="left" vertical="center"/>
    </xf>
    <xf numFmtId="0" fontId="58" fillId="12" borderId="0" xfId="0" applyFont="1" applyFill="1" applyBorder="1" applyAlignment="1">
      <alignment horizontal="left" vertical="center"/>
    </xf>
    <xf numFmtId="0" fontId="58" fillId="12" borderId="40" xfId="0" applyFont="1" applyFill="1" applyBorder="1" applyAlignment="1">
      <alignment horizontal="center" vertical="center" wrapText="1"/>
    </xf>
    <xf numFmtId="0" fontId="58" fillId="12" borderId="13" xfId="0" applyFont="1" applyFill="1" applyBorder="1" applyAlignment="1">
      <alignment horizontal="center" vertical="center"/>
    </xf>
    <xf numFmtId="0" fontId="58" fillId="12" borderId="7" xfId="0" applyFont="1" applyFill="1" applyBorder="1" applyAlignment="1">
      <alignment horizontal="center" vertical="center"/>
    </xf>
    <xf numFmtId="0" fontId="59" fillId="16" borderId="32" xfId="0" applyFont="1" applyFill="1" applyBorder="1" applyAlignment="1">
      <alignment horizontal="center" vertical="top"/>
    </xf>
    <xf numFmtId="0" fontId="59" fillId="16" borderId="30" xfId="0" applyFont="1" applyFill="1" applyBorder="1" applyAlignment="1">
      <alignment horizontal="center" vertical="top"/>
    </xf>
    <xf numFmtId="0" fontId="59" fillId="16" borderId="33" xfId="0" applyFont="1" applyFill="1" applyBorder="1" applyAlignment="1">
      <alignment horizontal="center" vertical="top"/>
    </xf>
    <xf numFmtId="0" fontId="60" fillId="16" borderId="36" xfId="0" applyFont="1" applyFill="1" applyBorder="1" applyAlignment="1">
      <alignment horizontal="center" vertical="top"/>
    </xf>
    <xf numFmtId="0" fontId="60" fillId="16" borderId="0" xfId="0" applyFont="1" applyFill="1" applyBorder="1" applyAlignment="1">
      <alignment horizontal="center" vertical="top"/>
    </xf>
    <xf numFmtId="0" fontId="60" fillId="16" borderId="37" xfId="0" applyFont="1" applyFill="1" applyBorder="1" applyAlignment="1">
      <alignment horizontal="center" vertical="top"/>
    </xf>
    <xf numFmtId="0" fontId="67" fillId="3" borderId="14" xfId="0" applyFont="1" applyFill="1" applyBorder="1" applyAlignment="1">
      <alignment horizontal="left" vertical="top" wrapText="1"/>
    </xf>
    <xf numFmtId="0" fontId="67" fillId="3" borderId="7" xfId="0" applyFont="1" applyFill="1" applyBorder="1" applyAlignment="1">
      <alignment horizontal="left" vertical="top" wrapText="1"/>
    </xf>
    <xf numFmtId="0" fontId="67" fillId="3" borderId="3" xfId="0" applyFont="1" applyFill="1" applyBorder="1" applyAlignment="1">
      <alignment horizontal="left" vertical="top" wrapText="1"/>
    </xf>
    <xf numFmtId="0" fontId="64" fillId="9" borderId="20" xfId="0" applyFont="1" applyFill="1" applyBorder="1" applyAlignment="1">
      <alignment horizontal="center" vertical="center"/>
    </xf>
    <xf numFmtId="0" fontId="64" fillId="9" borderId="21" xfId="0" applyFont="1" applyFill="1" applyBorder="1" applyAlignment="1">
      <alignment horizontal="center" vertical="center"/>
    </xf>
    <xf numFmtId="0" fontId="64" fillId="9" borderId="28" xfId="0" applyFont="1" applyFill="1" applyBorder="1" applyAlignment="1">
      <alignment horizontal="center" vertical="center"/>
    </xf>
    <xf numFmtId="0" fontId="1" fillId="0" borderId="32" xfId="0" applyFont="1" applyBorder="1" applyAlignment="1"/>
    <xf numFmtId="0" fontId="1" fillId="0" borderId="30" xfId="0" applyFont="1" applyBorder="1" applyAlignment="1"/>
    <xf numFmtId="0" fontId="1" fillId="0" borderId="33" xfId="0" applyFont="1" applyBorder="1" applyAlignment="1"/>
    <xf numFmtId="0" fontId="1" fillId="0" borderId="36" xfId="0" applyFont="1" applyBorder="1" applyAlignment="1"/>
    <xf numFmtId="0" fontId="1" fillId="0" borderId="0" xfId="0" applyFont="1" applyBorder="1" applyAlignment="1"/>
    <xf numFmtId="0" fontId="1" fillId="0" borderId="37" xfId="0" applyFont="1" applyBorder="1" applyAlignment="1"/>
    <xf numFmtId="0" fontId="1" fillId="0" borderId="29" xfId="0" applyFont="1" applyBorder="1" applyAlignment="1"/>
    <xf numFmtId="0" fontId="1" fillId="0" borderId="34" xfId="0" applyFont="1" applyBorder="1" applyAlignment="1"/>
    <xf numFmtId="0" fontId="1" fillId="0" borderId="35" xfId="0" applyFont="1" applyBorder="1" applyAlignment="1"/>
    <xf numFmtId="0" fontId="58" fillId="12" borderId="40" xfId="0" applyFont="1" applyFill="1" applyBorder="1" applyAlignment="1">
      <alignment horizontal="left" vertical="center" wrapText="1"/>
    </xf>
    <xf numFmtId="0" fontId="58" fillId="12" borderId="13" xfId="0" applyFont="1" applyFill="1" applyBorder="1" applyAlignment="1">
      <alignment horizontal="left" vertical="center"/>
    </xf>
    <xf numFmtId="0" fontId="58" fillId="12" borderId="41" xfId="0" applyFont="1" applyFill="1" applyBorder="1" applyAlignment="1">
      <alignment horizontal="left" vertical="center"/>
    </xf>
    <xf numFmtId="0" fontId="58" fillId="12" borderId="40" xfId="0" applyFont="1" applyFill="1" applyBorder="1" applyAlignment="1">
      <alignment horizontal="center" vertical="center"/>
    </xf>
    <xf numFmtId="0" fontId="58" fillId="12" borderId="41" xfId="0" applyFont="1" applyFill="1" applyBorder="1" applyAlignment="1">
      <alignment horizontal="center" vertical="center"/>
    </xf>
    <xf numFmtId="0" fontId="56" fillId="0" borderId="11" xfId="0" applyFont="1" applyFill="1" applyBorder="1" applyAlignment="1">
      <alignment horizontal="left" vertical="top" wrapText="1"/>
    </xf>
    <xf numFmtId="0" fontId="56" fillId="0" borderId="2" xfId="0" applyFont="1" applyFill="1" applyBorder="1" applyAlignment="1">
      <alignment horizontal="left" vertical="top" wrapText="1"/>
    </xf>
    <xf numFmtId="0" fontId="56" fillId="0" borderId="14" xfId="0" applyFont="1" applyFill="1" applyBorder="1" applyAlignment="1">
      <alignment horizontal="left" vertical="top" wrapText="1"/>
    </xf>
    <xf numFmtId="0" fontId="56" fillId="0" borderId="16" xfId="0" applyFont="1" applyFill="1" applyBorder="1" applyAlignment="1">
      <alignment horizontal="right" vertical="top"/>
    </xf>
    <xf numFmtId="0" fontId="56" fillId="0" borderId="9" xfId="0" applyFont="1" applyFill="1" applyBorder="1" applyAlignment="1">
      <alignment horizontal="right" vertical="top"/>
    </xf>
    <xf numFmtId="0" fontId="56" fillId="0" borderId="43" xfId="0" applyFont="1" applyFill="1" applyBorder="1" applyAlignment="1">
      <alignment horizontal="right" vertical="top"/>
    </xf>
    <xf numFmtId="0" fontId="56" fillId="0" borderId="7" xfId="0" applyFont="1" applyFill="1" applyBorder="1" applyAlignment="1">
      <alignment horizontal="right" vertical="top"/>
    </xf>
    <xf numFmtId="0" fontId="56" fillId="0" borderId="3" xfId="0" applyFont="1" applyFill="1" applyBorder="1" applyAlignment="1">
      <alignment horizontal="right" vertical="top"/>
    </xf>
    <xf numFmtId="0" fontId="8" fillId="3" borderId="2" xfId="0" applyFont="1" applyFill="1" applyBorder="1" applyAlignment="1">
      <alignment horizontal="center" vertical="center" wrapText="1"/>
    </xf>
    <xf numFmtId="0" fontId="8" fillId="0" borderId="9" xfId="0" applyFont="1" applyBorder="1" applyAlignment="1">
      <alignment horizontal="center"/>
    </xf>
    <xf numFmtId="0" fontId="8" fillId="0" borderId="1" xfId="0" applyFont="1" applyBorder="1" applyAlignment="1">
      <alignment horizontal="center" wrapText="1"/>
    </xf>
    <xf numFmtId="0" fontId="58" fillId="12" borderId="12" xfId="0" applyFont="1" applyFill="1" applyBorder="1" applyAlignment="1">
      <alignment horizontal="center" vertical="center"/>
    </xf>
    <xf numFmtId="0" fontId="58" fillId="12" borderId="4" xfId="0" applyFont="1" applyFill="1" applyBorder="1" applyAlignment="1">
      <alignment horizontal="center" vertical="center"/>
    </xf>
    <xf numFmtId="0" fontId="44" fillId="6" borderId="1" xfId="0" applyFont="1" applyFill="1" applyBorder="1" applyAlignment="1">
      <alignment horizontal="left" vertical="center" wrapText="1"/>
    </xf>
    <xf numFmtId="0" fontId="44" fillId="10" borderId="1" xfId="0" applyFont="1" applyFill="1" applyBorder="1" applyAlignment="1">
      <alignment horizontal="center" vertical="top" wrapText="1"/>
    </xf>
    <xf numFmtId="0" fontId="41" fillId="14" borderId="1" xfId="0" applyFont="1" applyFill="1" applyBorder="1" applyAlignment="1">
      <alignment horizontal="center" vertical="center" wrapText="1"/>
    </xf>
    <xf numFmtId="0" fontId="41" fillId="6" borderId="1" xfId="0" applyFont="1" applyFill="1" applyBorder="1" applyAlignment="1">
      <alignment horizontal="center" vertical="center" wrapText="1"/>
    </xf>
    <xf numFmtId="0" fontId="45" fillId="2" borderId="19" xfId="0" applyFont="1" applyFill="1" applyBorder="1" applyAlignment="1" applyProtection="1">
      <alignment horizontal="left" vertical="center"/>
      <protection locked="0"/>
    </xf>
    <xf numFmtId="0" fontId="45" fillId="2" borderId="4" xfId="0" applyFont="1" applyFill="1" applyBorder="1" applyAlignment="1" applyProtection="1">
      <alignment horizontal="left" vertical="center"/>
      <protection locked="0"/>
    </xf>
    <xf numFmtId="0" fontId="45" fillId="2" borderId="5" xfId="0" applyFont="1" applyFill="1" applyBorder="1" applyAlignment="1" applyProtection="1">
      <alignment horizontal="left" vertical="center"/>
      <protection locked="0"/>
    </xf>
    <xf numFmtId="0" fontId="45" fillId="2" borderId="26" xfId="0" applyFont="1" applyFill="1" applyBorder="1" applyAlignment="1" applyProtection="1">
      <alignment horizontal="left" vertical="center"/>
      <protection locked="0"/>
    </xf>
    <xf numFmtId="0" fontId="45" fillId="2" borderId="0" xfId="0" applyFont="1" applyFill="1" applyBorder="1" applyAlignment="1" applyProtection="1">
      <alignment horizontal="left" vertical="center"/>
      <protection locked="0"/>
    </xf>
    <xf numFmtId="0" fontId="45" fillId="2" borderId="6" xfId="0" applyFont="1" applyFill="1" applyBorder="1" applyAlignment="1" applyProtection="1">
      <alignment horizontal="left" vertical="center"/>
      <protection locked="0"/>
    </xf>
    <xf numFmtId="0" fontId="34" fillId="15" borderId="9" xfId="0" applyFont="1" applyFill="1" applyBorder="1" applyAlignment="1">
      <alignment horizontal="center" wrapText="1"/>
    </xf>
    <xf numFmtId="0" fontId="34" fillId="15" borderId="10" xfId="0" applyFont="1" applyFill="1" applyBorder="1" applyAlignment="1">
      <alignment horizontal="center" wrapText="1"/>
    </xf>
    <xf numFmtId="0" fontId="34" fillId="15" borderId="15" xfId="0" applyFont="1" applyFill="1" applyBorder="1" applyAlignment="1">
      <alignment horizontal="center" wrapText="1"/>
    </xf>
    <xf numFmtId="0" fontId="37" fillId="15" borderId="24" xfId="0" applyFont="1" applyFill="1" applyBorder="1" applyAlignment="1">
      <alignment horizontal="center" wrapText="1"/>
    </xf>
    <xf numFmtId="0" fontId="37" fillId="15" borderId="17" xfId="0" applyFont="1" applyFill="1" applyBorder="1" applyAlignment="1">
      <alignment horizontal="center" wrapText="1"/>
    </xf>
    <xf numFmtId="0" fontId="37" fillId="15" borderId="25" xfId="0" applyFont="1" applyFill="1" applyBorder="1" applyAlignment="1">
      <alignment horizontal="center" wrapText="1"/>
    </xf>
    <xf numFmtId="0" fontId="34" fillId="15" borderId="24" xfId="0" applyFont="1" applyFill="1" applyBorder="1" applyAlignment="1">
      <alignment horizontal="center" wrapText="1"/>
    </xf>
    <xf numFmtId="0" fontId="34" fillId="15" borderId="17" xfId="0" applyFont="1" applyFill="1" applyBorder="1" applyAlignment="1">
      <alignment horizontal="center" wrapText="1"/>
    </xf>
    <xf numFmtId="0" fontId="34" fillId="15" borderId="25" xfId="0" applyFont="1" applyFill="1" applyBorder="1" applyAlignment="1">
      <alignment horizontal="center" wrapText="1"/>
    </xf>
    <xf numFmtId="0" fontId="37" fillId="15" borderId="9" xfId="0" applyFont="1" applyFill="1" applyBorder="1" applyAlignment="1">
      <alignment horizontal="center" wrapText="1"/>
    </xf>
    <xf numFmtId="0" fontId="37" fillId="15" borderId="10" xfId="0" applyFont="1" applyFill="1" applyBorder="1" applyAlignment="1">
      <alignment horizontal="center" wrapText="1"/>
    </xf>
    <xf numFmtId="0" fontId="37" fillId="15" borderId="15" xfId="0" applyFont="1" applyFill="1" applyBorder="1" applyAlignment="1">
      <alignment horizontal="center" wrapText="1"/>
    </xf>
    <xf numFmtId="0" fontId="37" fillId="15" borderId="1" xfId="0" applyFont="1" applyFill="1" applyBorder="1" applyAlignment="1">
      <alignment horizontal="center" wrapText="1"/>
    </xf>
    <xf numFmtId="0" fontId="37" fillId="15" borderId="2" xfId="0" applyFont="1" applyFill="1" applyBorder="1" applyAlignment="1">
      <alignment horizontal="center" wrapText="1"/>
    </xf>
    <xf numFmtId="0" fontId="37" fillId="15" borderId="26" xfId="0" applyFont="1" applyFill="1" applyBorder="1" applyAlignment="1">
      <alignment horizontal="left" vertical="top"/>
    </xf>
    <xf numFmtId="0" fontId="37" fillId="15" borderId="0" xfId="0" applyFont="1" applyFill="1" applyBorder="1" applyAlignment="1">
      <alignment horizontal="left" vertical="top"/>
    </xf>
    <xf numFmtId="0" fontId="41" fillId="15" borderId="14" xfId="0" applyFont="1" applyFill="1" applyBorder="1" applyAlignment="1">
      <alignment horizontal="left" vertical="top" wrapText="1"/>
    </xf>
    <xf numFmtId="0" fontId="41" fillId="15" borderId="7" xfId="0" applyFont="1" applyFill="1" applyBorder="1" applyAlignment="1">
      <alignment horizontal="left" vertical="top" wrapText="1"/>
    </xf>
    <xf numFmtId="0" fontId="37" fillId="5" borderId="1" xfId="0" applyFont="1" applyFill="1" applyBorder="1" applyAlignment="1" applyProtection="1">
      <alignment horizontal="center" vertical="top" wrapText="1"/>
    </xf>
    <xf numFmtId="0" fontId="84" fillId="12" borderId="43" xfId="0" applyFont="1" applyFill="1" applyBorder="1" applyAlignment="1" applyProtection="1">
      <alignment horizontal="center" vertical="center" wrapText="1"/>
      <protection locked="0"/>
    </xf>
    <xf numFmtId="0" fontId="84" fillId="12" borderId="7" xfId="0" applyFont="1" applyFill="1" applyBorder="1" applyAlignment="1" applyProtection="1">
      <alignment horizontal="center" vertical="center" wrapText="1"/>
      <protection locked="0"/>
    </xf>
    <xf numFmtId="0" fontId="40" fillId="5" borderId="12" xfId="0" applyFont="1" applyFill="1" applyBorder="1" applyAlignment="1" applyProtection="1">
      <alignment horizontal="center" vertical="center" wrapText="1"/>
    </xf>
    <xf numFmtId="0" fontId="40" fillId="5" borderId="13" xfId="0" applyFont="1" applyFill="1" applyBorder="1" applyAlignment="1" applyProtection="1">
      <alignment horizontal="center" vertical="center" wrapText="1"/>
    </xf>
    <xf numFmtId="0" fontId="40" fillId="5" borderId="8" xfId="0" applyFont="1" applyFill="1" applyBorder="1" applyAlignment="1" applyProtection="1">
      <alignment horizontal="center" vertical="center" wrapText="1"/>
    </xf>
    <xf numFmtId="0" fontId="61" fillId="5" borderId="1" xfId="0" applyFont="1" applyFill="1" applyBorder="1" applyAlignment="1" applyProtection="1">
      <alignment horizontal="center" vertical="center" wrapText="1"/>
    </xf>
    <xf numFmtId="0" fontId="40" fillId="5" borderId="26" xfId="0" applyFont="1" applyFill="1" applyBorder="1" applyAlignment="1" applyProtection="1">
      <alignment horizontal="center" vertical="center" wrapText="1"/>
    </xf>
    <xf numFmtId="0" fontId="40" fillId="5" borderId="0" xfId="0" applyFont="1" applyFill="1" applyBorder="1" applyAlignment="1" applyProtection="1">
      <alignment horizontal="center" vertical="center" wrapText="1"/>
    </xf>
    <xf numFmtId="0" fontId="40" fillId="10" borderId="26" xfId="0" applyFont="1" applyFill="1" applyBorder="1" applyAlignment="1" applyProtection="1">
      <alignment horizontal="center" vertical="center" wrapText="1"/>
    </xf>
    <xf numFmtId="0" fontId="40" fillId="10" borderId="0" xfId="0" applyFont="1" applyFill="1" applyBorder="1" applyAlignment="1" applyProtection="1">
      <alignment horizontal="center" vertical="center" wrapText="1"/>
    </xf>
    <xf numFmtId="0" fontId="40" fillId="5" borderId="1" xfId="0" applyFont="1" applyFill="1" applyBorder="1" applyAlignment="1" applyProtection="1">
      <alignment horizontal="center" vertical="top"/>
    </xf>
    <xf numFmtId="0" fontId="17" fillId="0" borderId="0" xfId="0" applyFont="1"/>
  </cellXfs>
  <cellStyles count="4">
    <cellStyle name="Comma" xfId="2" builtinId="3"/>
    <cellStyle name="Currency" xfId="3" builtinId="4"/>
    <cellStyle name="Hyperlink" xfId="1" builtinId="8"/>
    <cellStyle name="Normal" xfId="0" builtinId="0"/>
  </cellStyles>
  <dxfs count="1">
    <dxf>
      <font>
        <color auto="1"/>
      </font>
    </dxf>
  </dxfs>
  <tableStyles count="0" defaultTableStyle="TableStyleMedium9" defaultPivotStyle="PivotStyleLight16"/>
  <colors>
    <mruColors>
      <color rgb="FFFFFF00"/>
      <color rgb="FFCCCCFF"/>
      <color rgb="FFFFFF99"/>
      <color rgb="FF7CF828"/>
      <color rgb="FF0066FF"/>
      <color rgb="FF66CC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7.xml"/><Relationship Id="rId13" Type="http://schemas.openxmlformats.org/officeDocument/2006/relationships/worksheet" Target="worksheets/sheet12.xml"/><Relationship Id="rId18" Type="http://schemas.openxmlformats.org/officeDocument/2006/relationships/worksheet" Target="worksheets/sheet17.xml"/><Relationship Id="rId26" Type="http://schemas.openxmlformats.org/officeDocument/2006/relationships/worksheet" Target="worksheets/sheet25.xml"/><Relationship Id="rId39" Type="http://schemas.openxmlformats.org/officeDocument/2006/relationships/customXml" Target="../customXml/item1.xml"/><Relationship Id="rId3" Type="http://schemas.openxmlformats.org/officeDocument/2006/relationships/worksheet" Target="worksheets/sheet2.xml"/><Relationship Id="rId21" Type="http://schemas.openxmlformats.org/officeDocument/2006/relationships/worksheet" Target="worksheets/sheet20.xml"/><Relationship Id="rId34" Type="http://schemas.openxmlformats.org/officeDocument/2006/relationships/worksheet" Target="worksheets/sheet33.xml"/><Relationship Id="rId42" Type="http://schemas.openxmlformats.org/officeDocument/2006/relationships/customXml" Target="../customXml/item4.xml"/><Relationship Id="rId7" Type="http://schemas.openxmlformats.org/officeDocument/2006/relationships/worksheet" Target="worksheets/sheet6.xml"/><Relationship Id="rId12" Type="http://schemas.openxmlformats.org/officeDocument/2006/relationships/worksheet" Target="worksheets/sheet11.xml"/><Relationship Id="rId17" Type="http://schemas.openxmlformats.org/officeDocument/2006/relationships/worksheet" Target="worksheets/sheet16.xml"/><Relationship Id="rId25" Type="http://schemas.openxmlformats.org/officeDocument/2006/relationships/worksheet" Target="worksheets/sheet24.xml"/><Relationship Id="rId33" Type="http://schemas.openxmlformats.org/officeDocument/2006/relationships/worksheet" Target="worksheets/sheet32.xml"/><Relationship Id="rId38" Type="http://schemas.openxmlformats.org/officeDocument/2006/relationships/calcChain" Target="calcChain.xml"/><Relationship Id="rId2" Type="http://schemas.openxmlformats.org/officeDocument/2006/relationships/worksheet" Target="worksheets/sheet1.xml"/><Relationship Id="rId16" Type="http://schemas.openxmlformats.org/officeDocument/2006/relationships/worksheet" Target="worksheets/sheet15.xml"/><Relationship Id="rId20" Type="http://schemas.openxmlformats.org/officeDocument/2006/relationships/worksheet" Target="worksheets/sheet19.xml"/><Relationship Id="rId29" Type="http://schemas.openxmlformats.org/officeDocument/2006/relationships/worksheet" Target="worksheets/sheet28.xml"/><Relationship Id="rId41" Type="http://schemas.openxmlformats.org/officeDocument/2006/relationships/customXml" Target="../customXml/item3.xml"/><Relationship Id="rId1" Type="http://schemas.openxmlformats.org/officeDocument/2006/relationships/chartsheet" Target="chartsheets/sheet1.xml"/><Relationship Id="rId6" Type="http://schemas.openxmlformats.org/officeDocument/2006/relationships/worksheet" Target="worksheets/sheet5.xml"/><Relationship Id="rId11" Type="http://schemas.openxmlformats.org/officeDocument/2006/relationships/worksheet" Target="worksheets/sheet10.xml"/><Relationship Id="rId24" Type="http://schemas.openxmlformats.org/officeDocument/2006/relationships/worksheet" Target="worksheets/sheet23.xml"/><Relationship Id="rId32" Type="http://schemas.openxmlformats.org/officeDocument/2006/relationships/worksheet" Target="worksheets/sheet31.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4.xml"/><Relationship Id="rId15" Type="http://schemas.openxmlformats.org/officeDocument/2006/relationships/worksheet" Target="worksheets/sheet14.xml"/><Relationship Id="rId23" Type="http://schemas.openxmlformats.org/officeDocument/2006/relationships/worksheet" Target="worksheets/sheet22.xml"/><Relationship Id="rId28" Type="http://schemas.openxmlformats.org/officeDocument/2006/relationships/worksheet" Target="worksheets/sheet27.xml"/><Relationship Id="rId36" Type="http://schemas.openxmlformats.org/officeDocument/2006/relationships/styles" Target="styles.xml"/><Relationship Id="rId10" Type="http://schemas.openxmlformats.org/officeDocument/2006/relationships/worksheet" Target="worksheets/sheet9.xml"/><Relationship Id="rId19" Type="http://schemas.openxmlformats.org/officeDocument/2006/relationships/worksheet" Target="worksheets/sheet18.xml"/><Relationship Id="rId31" Type="http://schemas.openxmlformats.org/officeDocument/2006/relationships/worksheet" Target="worksheets/sheet30.xml"/><Relationship Id="rId4" Type="http://schemas.openxmlformats.org/officeDocument/2006/relationships/worksheet" Target="worksheets/sheet3.xml"/><Relationship Id="rId9" Type="http://schemas.openxmlformats.org/officeDocument/2006/relationships/worksheet" Target="worksheets/sheet8.xml"/><Relationship Id="rId14" Type="http://schemas.openxmlformats.org/officeDocument/2006/relationships/worksheet" Target="worksheets/sheet13.xml"/><Relationship Id="rId22" Type="http://schemas.openxmlformats.org/officeDocument/2006/relationships/worksheet" Target="worksheets/sheet21.xml"/><Relationship Id="rId27" Type="http://schemas.openxmlformats.org/officeDocument/2006/relationships/worksheet" Target="worksheets/sheet26.xml"/><Relationship Id="rId30" Type="http://schemas.openxmlformats.org/officeDocument/2006/relationships/worksheet" Target="worksheets/sheet29.xml"/><Relationship Id="rId35" Type="http://schemas.openxmlformats.org/officeDocument/2006/relationships/theme" Target="theme/theme1.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dLbls>
          <c:showLegendKey val="0"/>
          <c:showVal val="0"/>
          <c:showCatName val="0"/>
          <c:showSerName val="0"/>
          <c:showPercent val="0"/>
          <c:showBubbleSize val="0"/>
        </c:dLbls>
        <c:gapWidth val="150"/>
        <c:axId val="158209536"/>
        <c:axId val="158211072"/>
      </c:barChart>
      <c:catAx>
        <c:axId val="158209536"/>
        <c:scaling>
          <c:orientation val="minMax"/>
        </c:scaling>
        <c:delete val="0"/>
        <c:axPos val="b"/>
        <c:majorTickMark val="out"/>
        <c:minorTickMark val="none"/>
        <c:tickLblPos val="nextTo"/>
        <c:crossAx val="158211072"/>
        <c:crosses val="autoZero"/>
        <c:auto val="1"/>
        <c:lblAlgn val="ctr"/>
        <c:lblOffset val="100"/>
        <c:noMultiLvlLbl val="0"/>
      </c:catAx>
      <c:valAx>
        <c:axId val="158211072"/>
        <c:scaling>
          <c:orientation val="minMax"/>
        </c:scaling>
        <c:delete val="0"/>
        <c:axPos val="l"/>
        <c:majorGridlines/>
        <c:majorTickMark val="out"/>
        <c:minorTickMark val="none"/>
        <c:tickLblPos val="nextTo"/>
        <c:crossAx val="158209536"/>
        <c:crosses val="autoZero"/>
        <c:crossBetween val="between"/>
      </c:valAx>
    </c:plotArea>
    <c:legend>
      <c:legendPos val="r"/>
      <c:layout/>
      <c:overlay val="0"/>
    </c:legend>
    <c:plotVisOnly val="1"/>
    <c:dispBlanksAs val="gap"/>
    <c:showDLblsOverMax val="0"/>
  </c:chart>
  <c:userShapes r:id="rId1"/>
</c:chartSpace>
</file>

<file path=xl/chart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chartsheets/sheet1.xml><?xml version="1.0" encoding="utf-8"?>
<chartsheet xmlns="http://schemas.openxmlformats.org/spreadsheetml/2006/main" xmlns:r="http://schemas.openxmlformats.org/officeDocument/2006/relationships">
  <sheetPr codeName="Chart1">
    <tabColor theme="8" tint="0.59999389629810485"/>
  </sheetPr>
  <sheetViews>
    <sheetView zoomScale="85" workbookViewId="0"/>
  </sheetViews>
  <pageMargins left="0.7" right="0.7" top="0.75" bottom="0.75" header="0.3" footer="0.3"/>
  <pageSetup paperSize="5" orientation="landscape" horizontalDpi="1200" verticalDpi="1200" r:id="rId1"/>
  <drawing r:id="rId2"/>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2.gif"/></Relationships>
</file>

<file path=xl/drawings/_rels/drawing5.xml.rels><?xml version="1.0" encoding="UTF-8" standalone="yes"?>
<Relationships xmlns="http://schemas.openxmlformats.org/package/2006/relationships"><Relationship Id="rId2" Type="http://schemas.openxmlformats.org/officeDocument/2006/relationships/image" Target="../media/image3.gif"/><Relationship Id="rId1" Type="http://schemas.openxmlformats.org/officeDocument/2006/relationships/hyperlink" Target="http://www.ecfr.gov/cgi-bin/text-idx?c=ecfr&amp;rgn=div5&amp;view=text&amp;node=7:4.1.1.1.1&amp;idno=7#_top" TargetMode="External"/></Relationships>
</file>

<file path=xl/drawings/_rels/drawing6.xml.rels><?xml version="1.0" encoding="UTF-8" standalone="yes"?>
<Relationships xmlns="http://schemas.openxmlformats.org/package/2006/relationships"><Relationship Id="rId2" Type="http://schemas.openxmlformats.org/officeDocument/2006/relationships/image" Target="../media/image3.gif"/><Relationship Id="rId1" Type="http://schemas.openxmlformats.org/officeDocument/2006/relationships/hyperlink" Target="http://www.ecfr.gov/cgi-bin/text-idx?SID=2bb426b37d35110f8f8d5b7c23cd39d3&amp;node=7:4.1.1.2.14.4&amp;rgn=div6#_top" TargetMode="External"/></Relationships>
</file>

<file path=xl/drawings/_rels/drawing7.xml.rels><?xml version="1.0" encoding="UTF-8" standalone="yes"?>
<Relationships xmlns="http://schemas.openxmlformats.org/package/2006/relationships"><Relationship Id="rId1"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absoluteAnchor>
    <xdr:pos x="0" y="0"/>
    <xdr:ext cx="11403106" cy="6284259"/>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xml><?xml version="1.0" encoding="utf-8"?>
<c:userShapes xmlns:c="http://schemas.openxmlformats.org/drawingml/2006/chart">
  <cdr:relSizeAnchor xmlns:cdr="http://schemas.openxmlformats.org/drawingml/2006/chartDrawing">
    <cdr:from>
      <cdr:x>0.03538</cdr:x>
      <cdr:y>0</cdr:y>
    </cdr:from>
    <cdr:to>
      <cdr:x>0.96424</cdr:x>
      <cdr:y>1</cdr:y>
    </cdr:to>
    <cdr:pic>
      <cdr:nvPicPr>
        <cdr:cNvPr id="2" name="chart"/>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403412" y="0"/>
          <a:ext cx="10589559" cy="6286500"/>
        </a:xfrm>
        <a:prstGeom xmlns:a="http://schemas.openxmlformats.org/drawingml/2006/main" prst="rect">
          <a:avLst/>
        </a:prstGeom>
      </cdr:spPr>
    </cdr:pic>
  </cdr:relSizeAnchor>
</c:userShapes>
</file>

<file path=xl/drawings/drawing3.xml><?xml version="1.0" encoding="utf-8"?>
<xdr:wsDr xmlns:xdr="http://schemas.openxmlformats.org/drawingml/2006/spreadsheetDrawing" xmlns:a="http://schemas.openxmlformats.org/drawingml/2006/main">
  <xdr:twoCellAnchor>
    <xdr:from>
      <xdr:col>0</xdr:col>
      <xdr:colOff>0</xdr:colOff>
      <xdr:row>18</xdr:row>
      <xdr:rowOff>38100</xdr:rowOff>
    </xdr:from>
    <xdr:to>
      <xdr:col>0</xdr:col>
      <xdr:colOff>10096500</xdr:colOff>
      <xdr:row>19</xdr:row>
      <xdr:rowOff>0</xdr:rowOff>
    </xdr:to>
    <xdr:sp macro="" textlink="">
      <xdr:nvSpPr>
        <xdr:cNvPr id="9" name="Text Box 14"/>
        <xdr:cNvSpPr txBox="1">
          <a:spLocks noChangeArrowheads="1"/>
        </xdr:cNvSpPr>
      </xdr:nvSpPr>
      <xdr:spPr bwMode="auto">
        <a:xfrm>
          <a:off x="304800" y="8382000"/>
          <a:ext cx="10096500" cy="259080"/>
        </a:xfrm>
        <a:prstGeom prst="rect">
          <a:avLst/>
        </a:prstGeom>
        <a:solidFill>
          <a:schemeClr val="accent6">
            <a:lumMod val="40000"/>
            <a:lumOff val="60000"/>
          </a:schemeClr>
        </a:solidFill>
        <a:ln w="25400">
          <a:solidFill>
            <a:srgbClr val="F96A1B"/>
          </a:solidFill>
          <a:miter lim="800000"/>
          <a:headEnd/>
          <a:tailEnd/>
        </a:ln>
      </xdr:spPr>
      <xdr:txBody>
        <a:bodyPr vertOverflow="clip" wrap="square" lIns="91440" tIns="45720" rIns="91440" bIns="45720" anchor="t" upright="1"/>
        <a:lstStyle/>
        <a:p>
          <a:pPr algn="l" rtl="0">
            <a:defRPr sz="1000"/>
          </a:pPr>
          <a:r>
            <a:rPr lang="en-US" sz="1600" b="1" i="0" u="none" strike="noStrike" baseline="0">
              <a:solidFill>
                <a:srgbClr val="000000"/>
              </a:solidFill>
              <a:latin typeface="+mn-lt"/>
              <a:cs typeface="Times New Roman"/>
            </a:rPr>
            <a:t>Step #1 Track and Schedule SFA procurement review </a:t>
          </a:r>
        </a:p>
      </xdr:txBody>
    </xdr:sp>
    <xdr:clientData/>
  </xdr:twoCellAnchor>
  <xdr:oneCellAnchor>
    <xdr:from>
      <xdr:col>0</xdr:col>
      <xdr:colOff>0</xdr:colOff>
      <xdr:row>44</xdr:row>
      <xdr:rowOff>0</xdr:rowOff>
    </xdr:from>
    <xdr:ext cx="10111740" cy="342786"/>
    <xdr:sp macro="" textlink="">
      <xdr:nvSpPr>
        <xdr:cNvPr id="10" name="Text Box 13"/>
        <xdr:cNvSpPr txBox="1">
          <a:spLocks noChangeArrowheads="1"/>
        </xdr:cNvSpPr>
      </xdr:nvSpPr>
      <xdr:spPr bwMode="auto">
        <a:xfrm>
          <a:off x="0" y="27835860"/>
          <a:ext cx="10111740" cy="342786"/>
        </a:xfrm>
        <a:prstGeom prst="rect">
          <a:avLst/>
        </a:prstGeom>
        <a:solidFill>
          <a:schemeClr val="accent6">
            <a:lumMod val="40000"/>
            <a:lumOff val="60000"/>
          </a:schemeClr>
        </a:solidFill>
        <a:ln w="25400">
          <a:solidFill>
            <a:srgbClr val="F96A1B"/>
          </a:solidFill>
          <a:miter lim="800000"/>
          <a:headEnd/>
          <a:tailEnd/>
        </a:ln>
      </xdr:spPr>
      <xdr:txBody>
        <a:bodyPr wrap="square" lIns="91440" tIns="45720" rIns="91440" bIns="45720" anchor="t" upright="1">
          <a:spAutoFit/>
        </a:bodyPr>
        <a:lstStyle/>
        <a:p>
          <a:pPr algn="l" rtl="0">
            <a:defRPr sz="1000"/>
          </a:pPr>
          <a:r>
            <a:rPr lang="en-US" sz="1600" b="1" i="0" u="none" strike="noStrike" baseline="0">
              <a:solidFill>
                <a:srgbClr val="000000"/>
              </a:solidFill>
              <a:latin typeface="+mn-lt"/>
              <a:cs typeface="Times New Roman"/>
            </a:rPr>
            <a:t>Step #2:  Obtaining Procurement Information  </a:t>
          </a:r>
        </a:p>
      </xdr:txBody>
    </xdr:sp>
    <xdr:clientData/>
  </xdr:oneCellAnchor>
  <xdr:twoCellAnchor>
    <xdr:from>
      <xdr:col>0</xdr:col>
      <xdr:colOff>0</xdr:colOff>
      <xdr:row>18</xdr:row>
      <xdr:rowOff>38100</xdr:rowOff>
    </xdr:from>
    <xdr:to>
      <xdr:col>0</xdr:col>
      <xdr:colOff>10096500</xdr:colOff>
      <xdr:row>19</xdr:row>
      <xdr:rowOff>0</xdr:rowOff>
    </xdr:to>
    <xdr:sp macro="" textlink="">
      <xdr:nvSpPr>
        <xdr:cNvPr id="24" name="Text Box 14"/>
        <xdr:cNvSpPr txBox="1">
          <a:spLocks noChangeArrowheads="1"/>
        </xdr:cNvSpPr>
      </xdr:nvSpPr>
      <xdr:spPr bwMode="auto">
        <a:xfrm>
          <a:off x="0" y="14039850"/>
          <a:ext cx="9839325" cy="381000"/>
        </a:xfrm>
        <a:prstGeom prst="rect">
          <a:avLst/>
        </a:prstGeom>
        <a:solidFill>
          <a:schemeClr val="accent6">
            <a:lumMod val="40000"/>
            <a:lumOff val="60000"/>
          </a:schemeClr>
        </a:solidFill>
        <a:ln w="25400">
          <a:solidFill>
            <a:srgbClr val="F96A1B"/>
          </a:solidFill>
          <a:miter lim="800000"/>
          <a:headEnd/>
          <a:tailEnd/>
        </a:ln>
      </xdr:spPr>
      <xdr:txBody>
        <a:bodyPr vertOverflow="clip" wrap="square" lIns="91440" tIns="45720" rIns="91440" bIns="45720" anchor="t" upright="1"/>
        <a:lstStyle/>
        <a:p>
          <a:pPr algn="l" rtl="0">
            <a:defRPr sz="1000"/>
          </a:pPr>
          <a:r>
            <a:rPr lang="en-US" sz="1600" b="1" i="0" u="none" strike="noStrike" baseline="0">
              <a:solidFill>
                <a:srgbClr val="000000"/>
              </a:solidFill>
              <a:latin typeface="+mn-lt"/>
              <a:cs typeface="Times New Roman"/>
            </a:rPr>
            <a:t>Step #1 Schedule SFA procurement review </a:t>
          </a:r>
        </a:p>
      </xdr:txBody>
    </xdr:sp>
    <xdr:clientData/>
  </xdr:twoCellAnchor>
  <xdr:oneCellAnchor>
    <xdr:from>
      <xdr:col>0</xdr:col>
      <xdr:colOff>0</xdr:colOff>
      <xdr:row>44</xdr:row>
      <xdr:rowOff>0</xdr:rowOff>
    </xdr:from>
    <xdr:ext cx="10111740" cy="342786"/>
    <xdr:sp macro="" textlink="">
      <xdr:nvSpPr>
        <xdr:cNvPr id="25" name="Text Box 13"/>
        <xdr:cNvSpPr txBox="1">
          <a:spLocks noChangeArrowheads="1"/>
        </xdr:cNvSpPr>
      </xdr:nvSpPr>
      <xdr:spPr bwMode="auto">
        <a:xfrm>
          <a:off x="0" y="28555950"/>
          <a:ext cx="10111740" cy="342786"/>
        </a:xfrm>
        <a:prstGeom prst="rect">
          <a:avLst/>
        </a:prstGeom>
        <a:solidFill>
          <a:schemeClr val="accent6">
            <a:lumMod val="40000"/>
            <a:lumOff val="60000"/>
          </a:schemeClr>
        </a:solidFill>
        <a:ln w="25400">
          <a:solidFill>
            <a:srgbClr val="F96A1B"/>
          </a:solidFill>
          <a:miter lim="800000"/>
          <a:headEnd/>
          <a:tailEnd/>
        </a:ln>
      </xdr:spPr>
      <xdr:txBody>
        <a:bodyPr wrap="square" lIns="91440" tIns="45720" rIns="91440" bIns="45720" anchor="t" upright="1">
          <a:spAutoFit/>
        </a:bodyPr>
        <a:lstStyle/>
        <a:p>
          <a:pPr algn="l" rtl="0">
            <a:defRPr sz="1000"/>
          </a:pPr>
          <a:r>
            <a:rPr lang="en-US" sz="1600" b="1" i="0" u="none" strike="noStrike" baseline="0">
              <a:solidFill>
                <a:srgbClr val="000000"/>
              </a:solidFill>
              <a:latin typeface="+mn-lt"/>
              <a:cs typeface="Times New Roman"/>
            </a:rPr>
            <a:t>Step #2:  Obtaining Procurement Information  </a:t>
          </a:r>
        </a:p>
      </xdr:txBody>
    </xdr:sp>
    <xdr:clientData/>
  </xdr:oneCellAnchor>
  <xdr:twoCellAnchor>
    <xdr:from>
      <xdr:col>0</xdr:col>
      <xdr:colOff>0</xdr:colOff>
      <xdr:row>18</xdr:row>
      <xdr:rowOff>38100</xdr:rowOff>
    </xdr:from>
    <xdr:to>
      <xdr:col>0</xdr:col>
      <xdr:colOff>10096500</xdr:colOff>
      <xdr:row>19</xdr:row>
      <xdr:rowOff>0</xdr:rowOff>
    </xdr:to>
    <xdr:sp macro="" textlink="">
      <xdr:nvSpPr>
        <xdr:cNvPr id="40" name="Text Box 14"/>
        <xdr:cNvSpPr txBox="1">
          <a:spLocks noChangeArrowheads="1"/>
        </xdr:cNvSpPr>
      </xdr:nvSpPr>
      <xdr:spPr bwMode="auto">
        <a:xfrm>
          <a:off x="0" y="14325600"/>
          <a:ext cx="10096500" cy="388620"/>
        </a:xfrm>
        <a:prstGeom prst="rect">
          <a:avLst/>
        </a:prstGeom>
        <a:solidFill>
          <a:schemeClr val="accent6">
            <a:lumMod val="40000"/>
            <a:lumOff val="60000"/>
          </a:schemeClr>
        </a:solidFill>
        <a:ln w="25400">
          <a:solidFill>
            <a:srgbClr val="F96A1B"/>
          </a:solidFill>
          <a:miter lim="800000"/>
          <a:headEnd/>
          <a:tailEnd/>
        </a:ln>
      </xdr:spPr>
      <xdr:txBody>
        <a:bodyPr vertOverflow="clip" wrap="square" lIns="91440" tIns="45720" rIns="91440" bIns="45720" anchor="t" upright="1"/>
        <a:lstStyle/>
        <a:p>
          <a:pPr algn="l" rtl="0">
            <a:defRPr sz="1000"/>
          </a:pPr>
          <a:r>
            <a:rPr lang="en-US" sz="1600" b="1" i="0" u="none" strike="noStrike" baseline="0">
              <a:solidFill>
                <a:srgbClr val="000000"/>
              </a:solidFill>
              <a:latin typeface="+mn-lt"/>
              <a:cs typeface="Times New Roman"/>
            </a:rPr>
            <a:t>Step #1 Track and Schedule SFA procurement review </a:t>
          </a:r>
        </a:p>
      </xdr:txBody>
    </xdr:sp>
    <xdr:clientData/>
  </xdr:twoCellAnchor>
  <xdr:oneCellAnchor>
    <xdr:from>
      <xdr:col>0</xdr:col>
      <xdr:colOff>0</xdr:colOff>
      <xdr:row>44</xdr:row>
      <xdr:rowOff>0</xdr:rowOff>
    </xdr:from>
    <xdr:ext cx="10111740" cy="342786"/>
    <xdr:sp macro="" textlink="">
      <xdr:nvSpPr>
        <xdr:cNvPr id="41" name="Text Box 13"/>
        <xdr:cNvSpPr txBox="1">
          <a:spLocks noChangeArrowheads="1"/>
        </xdr:cNvSpPr>
      </xdr:nvSpPr>
      <xdr:spPr bwMode="auto">
        <a:xfrm>
          <a:off x="0" y="30228540"/>
          <a:ext cx="10111740" cy="342786"/>
        </a:xfrm>
        <a:prstGeom prst="rect">
          <a:avLst/>
        </a:prstGeom>
        <a:solidFill>
          <a:schemeClr val="accent6">
            <a:lumMod val="40000"/>
            <a:lumOff val="60000"/>
          </a:schemeClr>
        </a:solidFill>
        <a:ln w="25400">
          <a:solidFill>
            <a:srgbClr val="F96A1B"/>
          </a:solidFill>
          <a:miter lim="800000"/>
          <a:headEnd/>
          <a:tailEnd/>
        </a:ln>
      </xdr:spPr>
      <xdr:txBody>
        <a:bodyPr wrap="square" lIns="91440" tIns="45720" rIns="91440" bIns="45720" anchor="t" upright="1">
          <a:spAutoFit/>
        </a:bodyPr>
        <a:lstStyle/>
        <a:p>
          <a:pPr algn="l" rtl="0">
            <a:defRPr sz="1000"/>
          </a:pPr>
          <a:r>
            <a:rPr lang="en-US" sz="1600" b="1" i="0" u="none" strike="noStrike" baseline="0">
              <a:solidFill>
                <a:srgbClr val="000000"/>
              </a:solidFill>
              <a:latin typeface="+mn-lt"/>
              <a:cs typeface="Times New Roman"/>
            </a:rPr>
            <a:t>Step #2:  Obtaining Procurement Information  </a:t>
          </a:r>
        </a:p>
      </xdr:txBody>
    </xdr:sp>
    <xdr:clientData/>
  </xdr:oneCellAnchor>
  <xdr:oneCellAnchor>
    <xdr:from>
      <xdr:col>0</xdr:col>
      <xdr:colOff>137161</xdr:colOff>
      <xdr:row>111</xdr:row>
      <xdr:rowOff>175260</xdr:rowOff>
    </xdr:from>
    <xdr:ext cx="9806940" cy="328295"/>
    <xdr:sp macro="" textlink="">
      <xdr:nvSpPr>
        <xdr:cNvPr id="45" name="Text Box 12"/>
        <xdr:cNvSpPr txBox="1">
          <a:spLocks noChangeArrowheads="1"/>
        </xdr:cNvSpPr>
      </xdr:nvSpPr>
      <xdr:spPr bwMode="auto">
        <a:xfrm>
          <a:off x="137161" y="67772280"/>
          <a:ext cx="9806940" cy="328295"/>
        </a:xfrm>
        <a:prstGeom prst="rect">
          <a:avLst/>
        </a:prstGeom>
        <a:solidFill>
          <a:schemeClr val="accent6">
            <a:lumMod val="40000"/>
            <a:lumOff val="60000"/>
          </a:schemeClr>
        </a:solidFill>
        <a:ln w="25400">
          <a:solidFill>
            <a:srgbClr val="F96A1B"/>
          </a:solidFill>
          <a:miter lim="800000"/>
          <a:headEnd/>
          <a:tailEnd/>
        </a:ln>
      </xdr:spPr>
      <xdr:txBody>
        <a:bodyPr wrap="square" lIns="91440" tIns="45720" rIns="91440" bIns="45720" anchor="t" upright="1">
          <a:spAutoFit/>
        </a:bodyPr>
        <a:lstStyle/>
        <a:p>
          <a:pPr algn="l" rtl="0">
            <a:defRPr sz="1000"/>
          </a:pPr>
          <a:r>
            <a:rPr lang="en-US" sz="1600" b="0" i="1" u="none" strike="noStrike" baseline="0">
              <a:solidFill>
                <a:srgbClr val="000000"/>
              </a:solidFill>
              <a:latin typeface="Times New Roman"/>
              <a:cs typeface="Times New Roman"/>
            </a:rPr>
            <a:t>NOTE:  If the State agency obtains all necessary documentation off-site, the review may be conducted off-site</a:t>
          </a:r>
          <a:r>
            <a:rPr lang="en-US" sz="1600" b="0" i="0" u="none" strike="noStrike" baseline="0">
              <a:solidFill>
                <a:srgbClr val="000000"/>
              </a:solidFill>
              <a:latin typeface="Times New Roman"/>
              <a:cs typeface="Times New Roman"/>
            </a:rPr>
            <a:t>.  </a:t>
          </a:r>
        </a:p>
      </xdr:txBody>
    </xdr:sp>
    <xdr:clientData/>
  </xdr:oneCellAnchor>
  <xdr:twoCellAnchor>
    <xdr:from>
      <xdr:col>0</xdr:col>
      <xdr:colOff>0</xdr:colOff>
      <xdr:row>18</xdr:row>
      <xdr:rowOff>38100</xdr:rowOff>
    </xdr:from>
    <xdr:to>
      <xdr:col>0</xdr:col>
      <xdr:colOff>10096500</xdr:colOff>
      <xdr:row>19</xdr:row>
      <xdr:rowOff>0</xdr:rowOff>
    </xdr:to>
    <xdr:sp macro="" textlink="">
      <xdr:nvSpPr>
        <xdr:cNvPr id="47" name="Text Box 14"/>
        <xdr:cNvSpPr txBox="1">
          <a:spLocks noChangeArrowheads="1"/>
        </xdr:cNvSpPr>
      </xdr:nvSpPr>
      <xdr:spPr bwMode="auto">
        <a:xfrm>
          <a:off x="0" y="14325600"/>
          <a:ext cx="10096500" cy="388620"/>
        </a:xfrm>
        <a:prstGeom prst="rect">
          <a:avLst/>
        </a:prstGeom>
        <a:solidFill>
          <a:schemeClr val="accent6">
            <a:lumMod val="40000"/>
            <a:lumOff val="60000"/>
          </a:schemeClr>
        </a:solidFill>
        <a:ln w="25400">
          <a:solidFill>
            <a:srgbClr val="F96A1B"/>
          </a:solidFill>
          <a:miter lim="800000"/>
          <a:headEnd/>
          <a:tailEnd/>
        </a:ln>
      </xdr:spPr>
      <xdr:txBody>
        <a:bodyPr vertOverflow="clip" wrap="square" lIns="91440" tIns="45720" rIns="91440" bIns="45720" anchor="t" upright="1"/>
        <a:lstStyle/>
        <a:p>
          <a:pPr algn="l" rtl="0">
            <a:defRPr sz="1000"/>
          </a:pPr>
          <a:r>
            <a:rPr lang="en-US" sz="1600" b="1" i="0" u="none" strike="noStrike" baseline="0">
              <a:solidFill>
                <a:srgbClr val="000000"/>
              </a:solidFill>
              <a:latin typeface="+mn-lt"/>
              <a:cs typeface="Times New Roman"/>
            </a:rPr>
            <a:t>Step #1 Schedule SFA procurement review </a:t>
          </a:r>
        </a:p>
      </xdr:txBody>
    </xdr:sp>
    <xdr:clientData/>
  </xdr:twoCellAnchor>
  <xdr:oneCellAnchor>
    <xdr:from>
      <xdr:col>0</xdr:col>
      <xdr:colOff>0</xdr:colOff>
      <xdr:row>44</xdr:row>
      <xdr:rowOff>0</xdr:rowOff>
    </xdr:from>
    <xdr:ext cx="10111740" cy="342786"/>
    <xdr:sp macro="" textlink="">
      <xdr:nvSpPr>
        <xdr:cNvPr id="48" name="Text Box 13"/>
        <xdr:cNvSpPr txBox="1">
          <a:spLocks noChangeArrowheads="1"/>
        </xdr:cNvSpPr>
      </xdr:nvSpPr>
      <xdr:spPr bwMode="auto">
        <a:xfrm>
          <a:off x="0" y="30228540"/>
          <a:ext cx="10111740" cy="342786"/>
        </a:xfrm>
        <a:prstGeom prst="rect">
          <a:avLst/>
        </a:prstGeom>
        <a:solidFill>
          <a:schemeClr val="accent6">
            <a:lumMod val="40000"/>
            <a:lumOff val="60000"/>
          </a:schemeClr>
        </a:solidFill>
        <a:ln w="25400">
          <a:solidFill>
            <a:srgbClr val="F96A1B"/>
          </a:solidFill>
          <a:miter lim="800000"/>
          <a:headEnd/>
          <a:tailEnd/>
        </a:ln>
      </xdr:spPr>
      <xdr:txBody>
        <a:bodyPr wrap="square" lIns="91440" tIns="45720" rIns="91440" bIns="45720" anchor="t" upright="1">
          <a:spAutoFit/>
        </a:bodyPr>
        <a:lstStyle/>
        <a:p>
          <a:pPr algn="l" rtl="0">
            <a:defRPr sz="1000"/>
          </a:pPr>
          <a:r>
            <a:rPr lang="en-US" sz="1600" b="1" i="0" u="none" strike="noStrike" baseline="0">
              <a:solidFill>
                <a:srgbClr val="000000"/>
              </a:solidFill>
              <a:latin typeface="+mn-lt"/>
              <a:cs typeface="Times New Roman"/>
            </a:rPr>
            <a:t>Step #2:  Obtaining Procurement Information  </a:t>
          </a:r>
        </a:p>
      </xdr:txBody>
    </xdr:sp>
    <xdr:clientData/>
  </xdr:oneCellAnchor>
  <xdr:oneCellAnchor>
    <xdr:from>
      <xdr:col>0</xdr:col>
      <xdr:colOff>137161</xdr:colOff>
      <xdr:row>111</xdr:row>
      <xdr:rowOff>175260</xdr:rowOff>
    </xdr:from>
    <xdr:ext cx="9806940" cy="328295"/>
    <xdr:sp macro="" textlink="">
      <xdr:nvSpPr>
        <xdr:cNvPr id="52" name="Text Box 12"/>
        <xdr:cNvSpPr txBox="1">
          <a:spLocks noChangeArrowheads="1"/>
        </xdr:cNvSpPr>
      </xdr:nvSpPr>
      <xdr:spPr bwMode="auto">
        <a:xfrm>
          <a:off x="137161" y="67772280"/>
          <a:ext cx="9806940" cy="328295"/>
        </a:xfrm>
        <a:prstGeom prst="rect">
          <a:avLst/>
        </a:prstGeom>
        <a:solidFill>
          <a:schemeClr val="accent6">
            <a:lumMod val="40000"/>
            <a:lumOff val="60000"/>
          </a:schemeClr>
        </a:solidFill>
        <a:ln w="25400">
          <a:solidFill>
            <a:srgbClr val="F96A1B"/>
          </a:solidFill>
          <a:miter lim="800000"/>
          <a:headEnd/>
          <a:tailEnd/>
        </a:ln>
      </xdr:spPr>
      <xdr:txBody>
        <a:bodyPr wrap="square" lIns="91440" tIns="45720" rIns="91440" bIns="45720" anchor="t" upright="1">
          <a:spAutoFit/>
        </a:bodyPr>
        <a:lstStyle/>
        <a:p>
          <a:pPr algn="l" rtl="0">
            <a:defRPr sz="1000"/>
          </a:pPr>
          <a:r>
            <a:rPr lang="en-US" sz="1600" b="0" i="1" u="none" strike="noStrike" baseline="0">
              <a:solidFill>
                <a:srgbClr val="000000"/>
              </a:solidFill>
              <a:latin typeface="Times New Roman"/>
              <a:cs typeface="Times New Roman"/>
            </a:rPr>
            <a:t>NOTE:  If the State agency obtains all necessary documentation off-site, the review may be conducted off-site</a:t>
          </a:r>
          <a:r>
            <a:rPr lang="en-US" sz="1600" b="0" i="0" u="none" strike="noStrike" baseline="0">
              <a:solidFill>
                <a:srgbClr val="000000"/>
              </a:solidFill>
              <a:latin typeface="Times New Roman"/>
              <a:cs typeface="Times New Roman"/>
            </a:rPr>
            <a:t>.  </a:t>
          </a:r>
        </a:p>
      </xdr:txBody>
    </xdr:sp>
    <xdr:clientData/>
  </xdr:oneCellAnchor>
  <xdr:twoCellAnchor>
    <xdr:from>
      <xdr:col>0</xdr:col>
      <xdr:colOff>6942668</xdr:colOff>
      <xdr:row>122</xdr:row>
      <xdr:rowOff>355601</xdr:rowOff>
    </xdr:from>
    <xdr:to>
      <xdr:col>0</xdr:col>
      <xdr:colOff>10109200</xdr:colOff>
      <xdr:row>124</xdr:row>
      <xdr:rowOff>237068</xdr:rowOff>
    </xdr:to>
    <xdr:sp macro="" textlink="">
      <xdr:nvSpPr>
        <xdr:cNvPr id="54" name="TextBox 53"/>
        <xdr:cNvSpPr txBox="1"/>
      </xdr:nvSpPr>
      <xdr:spPr>
        <a:xfrm>
          <a:off x="6942668" y="72364601"/>
          <a:ext cx="3166532" cy="685800"/>
        </a:xfrm>
        <a:prstGeom prst="rect">
          <a:avLst/>
        </a:prstGeom>
        <a:solidFill>
          <a:schemeClr val="accent3">
            <a:lumMod val="20000"/>
            <a:lumOff val="80000"/>
          </a:schemeClr>
        </a:solidFill>
        <a:ln/>
      </xdr:spPr>
      <xdr:style>
        <a:lnRef idx="2">
          <a:schemeClr val="accent3"/>
        </a:lnRef>
        <a:fillRef idx="1">
          <a:schemeClr val="lt1"/>
        </a:fillRef>
        <a:effectRef idx="0">
          <a:schemeClr val="accent3"/>
        </a:effectRef>
        <a:fontRef idx="minor">
          <a:schemeClr val="dk1"/>
        </a:fontRef>
      </xdr:style>
      <xdr:txBody>
        <a:bodyPr vertOverflow="clip" horzOverflow="clip" wrap="square" rtlCol="0" anchor="t"/>
        <a:lstStyle/>
        <a:p>
          <a:r>
            <a:rPr lang="en-US" sz="1200" b="1"/>
            <a:t>Invoice/receipt</a:t>
          </a:r>
          <a:r>
            <a:rPr lang="en-US" sz="1200" b="1" baseline="0"/>
            <a:t> review</a:t>
          </a:r>
          <a:r>
            <a:rPr lang="en-US" sz="1200" baseline="0"/>
            <a:t>:  Choose 3/vendor for each procurement procedure.  This may be 1/month for 3 months, 3 in one month, etc.  </a:t>
          </a:r>
          <a:endParaRPr lang="en-US" sz="1200"/>
        </a:p>
      </xdr:txBody>
    </xdr:sp>
    <xdr:clientData/>
  </xdr:twoCellAnchor>
  <xdr:twoCellAnchor>
    <xdr:from>
      <xdr:col>0</xdr:col>
      <xdr:colOff>0</xdr:colOff>
      <xdr:row>18</xdr:row>
      <xdr:rowOff>38100</xdr:rowOff>
    </xdr:from>
    <xdr:to>
      <xdr:col>0</xdr:col>
      <xdr:colOff>10096500</xdr:colOff>
      <xdr:row>19</xdr:row>
      <xdr:rowOff>0</xdr:rowOff>
    </xdr:to>
    <xdr:sp macro="" textlink="">
      <xdr:nvSpPr>
        <xdr:cNvPr id="85" name="Text Box 14"/>
        <xdr:cNvSpPr txBox="1">
          <a:spLocks noChangeArrowheads="1"/>
        </xdr:cNvSpPr>
      </xdr:nvSpPr>
      <xdr:spPr bwMode="auto">
        <a:xfrm>
          <a:off x="0" y="14325600"/>
          <a:ext cx="10096500" cy="388620"/>
        </a:xfrm>
        <a:prstGeom prst="rect">
          <a:avLst/>
        </a:prstGeom>
        <a:solidFill>
          <a:schemeClr val="accent6">
            <a:lumMod val="40000"/>
            <a:lumOff val="60000"/>
          </a:schemeClr>
        </a:solidFill>
        <a:ln w="25400">
          <a:solidFill>
            <a:srgbClr val="F96A1B"/>
          </a:solidFill>
          <a:miter lim="800000"/>
          <a:headEnd/>
          <a:tailEnd/>
        </a:ln>
      </xdr:spPr>
      <xdr:txBody>
        <a:bodyPr vertOverflow="clip" wrap="square" lIns="91440" tIns="45720" rIns="91440" bIns="45720" anchor="t" upright="1"/>
        <a:lstStyle/>
        <a:p>
          <a:pPr algn="l" rtl="0">
            <a:defRPr sz="1000"/>
          </a:pPr>
          <a:r>
            <a:rPr lang="en-US" sz="1600" b="1" i="0" u="none" strike="noStrike" baseline="0">
              <a:solidFill>
                <a:srgbClr val="000000"/>
              </a:solidFill>
              <a:latin typeface="+mn-lt"/>
              <a:cs typeface="Times New Roman"/>
            </a:rPr>
            <a:t>Step #1 Track and Schedule SFA procurement review </a:t>
          </a:r>
        </a:p>
      </xdr:txBody>
    </xdr:sp>
    <xdr:clientData/>
  </xdr:twoCellAnchor>
  <xdr:oneCellAnchor>
    <xdr:from>
      <xdr:col>0</xdr:col>
      <xdr:colOff>0</xdr:colOff>
      <xdr:row>44</xdr:row>
      <xdr:rowOff>0</xdr:rowOff>
    </xdr:from>
    <xdr:ext cx="10111740" cy="342786"/>
    <xdr:sp macro="" textlink="">
      <xdr:nvSpPr>
        <xdr:cNvPr id="86" name="Text Box 13"/>
        <xdr:cNvSpPr txBox="1">
          <a:spLocks noChangeArrowheads="1"/>
        </xdr:cNvSpPr>
      </xdr:nvSpPr>
      <xdr:spPr bwMode="auto">
        <a:xfrm>
          <a:off x="0" y="30228540"/>
          <a:ext cx="10111740" cy="342786"/>
        </a:xfrm>
        <a:prstGeom prst="rect">
          <a:avLst/>
        </a:prstGeom>
        <a:solidFill>
          <a:schemeClr val="accent6">
            <a:lumMod val="40000"/>
            <a:lumOff val="60000"/>
          </a:schemeClr>
        </a:solidFill>
        <a:ln w="25400">
          <a:solidFill>
            <a:srgbClr val="F96A1B"/>
          </a:solidFill>
          <a:miter lim="800000"/>
          <a:headEnd/>
          <a:tailEnd/>
        </a:ln>
      </xdr:spPr>
      <xdr:txBody>
        <a:bodyPr wrap="square" lIns="91440" tIns="45720" rIns="91440" bIns="45720" anchor="t" upright="1">
          <a:spAutoFit/>
        </a:bodyPr>
        <a:lstStyle/>
        <a:p>
          <a:pPr algn="l" rtl="0">
            <a:defRPr sz="1000"/>
          </a:pPr>
          <a:r>
            <a:rPr lang="en-US" sz="1600" b="1" i="0" u="none" strike="noStrike" baseline="0">
              <a:solidFill>
                <a:srgbClr val="000000"/>
              </a:solidFill>
              <a:latin typeface="+mn-lt"/>
              <a:cs typeface="Times New Roman"/>
            </a:rPr>
            <a:t>Step #2:  Obtaining Procurement Information  </a:t>
          </a:r>
        </a:p>
      </xdr:txBody>
    </xdr:sp>
    <xdr:clientData/>
  </xdr:oneCellAnchor>
  <xdr:oneCellAnchor>
    <xdr:from>
      <xdr:col>0</xdr:col>
      <xdr:colOff>137161</xdr:colOff>
      <xdr:row>111</xdr:row>
      <xdr:rowOff>175260</xdr:rowOff>
    </xdr:from>
    <xdr:ext cx="9806940" cy="328295"/>
    <xdr:sp macro="" textlink="">
      <xdr:nvSpPr>
        <xdr:cNvPr id="90" name="Text Box 12"/>
        <xdr:cNvSpPr txBox="1">
          <a:spLocks noChangeArrowheads="1"/>
        </xdr:cNvSpPr>
      </xdr:nvSpPr>
      <xdr:spPr bwMode="auto">
        <a:xfrm>
          <a:off x="137161" y="67772280"/>
          <a:ext cx="9806940" cy="328295"/>
        </a:xfrm>
        <a:prstGeom prst="rect">
          <a:avLst/>
        </a:prstGeom>
        <a:solidFill>
          <a:schemeClr val="accent6">
            <a:lumMod val="40000"/>
            <a:lumOff val="60000"/>
          </a:schemeClr>
        </a:solidFill>
        <a:ln w="25400">
          <a:solidFill>
            <a:srgbClr val="F96A1B"/>
          </a:solidFill>
          <a:miter lim="800000"/>
          <a:headEnd/>
          <a:tailEnd/>
        </a:ln>
      </xdr:spPr>
      <xdr:txBody>
        <a:bodyPr wrap="square" lIns="91440" tIns="45720" rIns="91440" bIns="45720" anchor="t" upright="1">
          <a:spAutoFit/>
        </a:bodyPr>
        <a:lstStyle/>
        <a:p>
          <a:pPr algn="l" rtl="0">
            <a:defRPr sz="1000"/>
          </a:pPr>
          <a:r>
            <a:rPr lang="en-US" sz="1600" b="0" i="1" u="none" strike="noStrike" baseline="0">
              <a:solidFill>
                <a:srgbClr val="000000"/>
              </a:solidFill>
              <a:latin typeface="Times New Roman"/>
              <a:cs typeface="Times New Roman"/>
            </a:rPr>
            <a:t>NOTE:  If the State agency obtains all necessary documentation off-site, the review may be conducted off-site</a:t>
          </a:r>
          <a:r>
            <a:rPr lang="en-US" sz="1600" b="0" i="0" u="none" strike="noStrike" baseline="0">
              <a:solidFill>
                <a:srgbClr val="000000"/>
              </a:solidFill>
              <a:latin typeface="Times New Roman"/>
              <a:cs typeface="Times New Roman"/>
            </a:rPr>
            <a:t>.  </a:t>
          </a:r>
        </a:p>
      </xdr:txBody>
    </xdr:sp>
    <xdr:clientData/>
  </xdr:oneCellAnchor>
  <xdr:twoCellAnchor>
    <xdr:from>
      <xdr:col>0</xdr:col>
      <xdr:colOff>0</xdr:colOff>
      <xdr:row>18</xdr:row>
      <xdr:rowOff>38100</xdr:rowOff>
    </xdr:from>
    <xdr:to>
      <xdr:col>0</xdr:col>
      <xdr:colOff>10096500</xdr:colOff>
      <xdr:row>19</xdr:row>
      <xdr:rowOff>0</xdr:rowOff>
    </xdr:to>
    <xdr:sp macro="" textlink="">
      <xdr:nvSpPr>
        <xdr:cNvPr id="92" name="Text Box 14"/>
        <xdr:cNvSpPr txBox="1">
          <a:spLocks noChangeArrowheads="1"/>
        </xdr:cNvSpPr>
      </xdr:nvSpPr>
      <xdr:spPr bwMode="auto">
        <a:xfrm>
          <a:off x="0" y="14325600"/>
          <a:ext cx="10096500" cy="388620"/>
        </a:xfrm>
        <a:prstGeom prst="rect">
          <a:avLst/>
        </a:prstGeom>
        <a:solidFill>
          <a:schemeClr val="accent6">
            <a:lumMod val="40000"/>
            <a:lumOff val="60000"/>
          </a:schemeClr>
        </a:solidFill>
        <a:ln w="25400">
          <a:solidFill>
            <a:srgbClr val="F96A1B"/>
          </a:solidFill>
          <a:miter lim="800000"/>
          <a:headEnd/>
          <a:tailEnd/>
        </a:ln>
      </xdr:spPr>
      <xdr:txBody>
        <a:bodyPr vertOverflow="clip" wrap="square" lIns="91440" tIns="45720" rIns="91440" bIns="45720" anchor="t" upright="1"/>
        <a:lstStyle/>
        <a:p>
          <a:pPr algn="l" rtl="0">
            <a:defRPr sz="1000"/>
          </a:pPr>
          <a:r>
            <a:rPr lang="en-US" sz="1600" b="1" i="0" u="none" strike="noStrike" baseline="0">
              <a:solidFill>
                <a:srgbClr val="000000"/>
              </a:solidFill>
              <a:latin typeface="+mn-lt"/>
              <a:cs typeface="Times New Roman"/>
            </a:rPr>
            <a:t>Step #1 Schedule SFA procurement review </a:t>
          </a:r>
        </a:p>
      </xdr:txBody>
    </xdr:sp>
    <xdr:clientData/>
  </xdr:twoCellAnchor>
  <xdr:oneCellAnchor>
    <xdr:from>
      <xdr:col>0</xdr:col>
      <xdr:colOff>0</xdr:colOff>
      <xdr:row>44</xdr:row>
      <xdr:rowOff>0</xdr:rowOff>
    </xdr:from>
    <xdr:ext cx="10111740" cy="342786"/>
    <xdr:sp macro="" textlink="">
      <xdr:nvSpPr>
        <xdr:cNvPr id="93" name="Text Box 13"/>
        <xdr:cNvSpPr txBox="1">
          <a:spLocks noChangeArrowheads="1"/>
        </xdr:cNvSpPr>
      </xdr:nvSpPr>
      <xdr:spPr bwMode="auto">
        <a:xfrm>
          <a:off x="0" y="30353000"/>
          <a:ext cx="10111740" cy="342786"/>
        </a:xfrm>
        <a:prstGeom prst="rect">
          <a:avLst/>
        </a:prstGeom>
        <a:solidFill>
          <a:schemeClr val="accent6">
            <a:lumMod val="40000"/>
            <a:lumOff val="60000"/>
          </a:schemeClr>
        </a:solidFill>
        <a:ln w="25400">
          <a:solidFill>
            <a:srgbClr val="F96A1B"/>
          </a:solidFill>
          <a:miter lim="800000"/>
          <a:headEnd/>
          <a:tailEnd/>
        </a:ln>
      </xdr:spPr>
      <xdr:txBody>
        <a:bodyPr wrap="square" lIns="91440" tIns="45720" rIns="91440" bIns="45720" anchor="t" upright="1">
          <a:spAutoFit/>
        </a:bodyPr>
        <a:lstStyle/>
        <a:p>
          <a:pPr algn="l" rtl="0">
            <a:defRPr sz="1000"/>
          </a:pPr>
          <a:r>
            <a:rPr lang="en-US" sz="1600" b="1" i="0" u="none" strike="noStrike" baseline="0">
              <a:solidFill>
                <a:srgbClr val="000000"/>
              </a:solidFill>
              <a:latin typeface="+mn-lt"/>
              <a:cs typeface="Times New Roman"/>
            </a:rPr>
            <a:t>Step #2:  Obtaining Procurement Information  </a:t>
          </a:r>
        </a:p>
      </xdr:txBody>
    </xdr:sp>
    <xdr:clientData/>
  </xdr:oneCellAnchor>
  <xdr:oneCellAnchor>
    <xdr:from>
      <xdr:col>0</xdr:col>
      <xdr:colOff>0</xdr:colOff>
      <xdr:row>129</xdr:row>
      <xdr:rowOff>16934</xdr:rowOff>
    </xdr:from>
    <xdr:ext cx="10100732" cy="482600"/>
    <xdr:sp macro="" textlink="">
      <xdr:nvSpPr>
        <xdr:cNvPr id="94" name="Text Box 7"/>
        <xdr:cNvSpPr txBox="1">
          <a:spLocks noChangeArrowheads="1"/>
        </xdr:cNvSpPr>
      </xdr:nvSpPr>
      <xdr:spPr bwMode="auto">
        <a:xfrm>
          <a:off x="0" y="75675067"/>
          <a:ext cx="10100732" cy="482600"/>
        </a:xfrm>
        <a:prstGeom prst="rect">
          <a:avLst/>
        </a:prstGeom>
        <a:solidFill>
          <a:schemeClr val="accent6">
            <a:lumMod val="40000"/>
            <a:lumOff val="60000"/>
          </a:schemeClr>
        </a:solidFill>
        <a:ln w="25400">
          <a:solidFill>
            <a:srgbClr val="F96A1B"/>
          </a:solidFill>
          <a:miter lim="800000"/>
          <a:headEnd/>
          <a:tailEnd/>
        </a:ln>
      </xdr:spPr>
      <xdr:txBody>
        <a:bodyPr wrap="square" lIns="91440" tIns="45720" rIns="91440" bIns="45720" anchor="t" upright="1">
          <a:noAutofit/>
        </a:bodyPr>
        <a:lstStyle/>
        <a:p>
          <a:pPr algn="l" rtl="0">
            <a:defRPr sz="1000"/>
          </a:pPr>
          <a:r>
            <a:rPr lang="en-US" sz="1600" b="1" i="0" u="none" strike="noStrike" baseline="0">
              <a:solidFill>
                <a:srgbClr val="000000"/>
              </a:solidFill>
              <a:latin typeface="+mn-lt"/>
              <a:cs typeface="Times New Roman"/>
            </a:rPr>
            <a:t>Step #3:  Assessing Compliance with Procurement Standards in Program and the Government-wide Regulations</a:t>
          </a:r>
        </a:p>
      </xdr:txBody>
    </xdr:sp>
    <xdr:clientData/>
  </xdr:oneCellAnchor>
  <xdr:oneCellAnchor>
    <xdr:from>
      <xdr:col>0</xdr:col>
      <xdr:colOff>137161</xdr:colOff>
      <xdr:row>111</xdr:row>
      <xdr:rowOff>175260</xdr:rowOff>
    </xdr:from>
    <xdr:ext cx="9806940" cy="328295"/>
    <xdr:sp macro="" textlink="">
      <xdr:nvSpPr>
        <xdr:cNvPr id="97" name="Text Box 12"/>
        <xdr:cNvSpPr txBox="1">
          <a:spLocks noChangeArrowheads="1"/>
        </xdr:cNvSpPr>
      </xdr:nvSpPr>
      <xdr:spPr bwMode="auto">
        <a:xfrm>
          <a:off x="137161" y="67772280"/>
          <a:ext cx="9806940" cy="328295"/>
        </a:xfrm>
        <a:prstGeom prst="rect">
          <a:avLst/>
        </a:prstGeom>
        <a:solidFill>
          <a:schemeClr val="accent6">
            <a:lumMod val="40000"/>
            <a:lumOff val="60000"/>
          </a:schemeClr>
        </a:solidFill>
        <a:ln w="25400">
          <a:solidFill>
            <a:srgbClr val="F96A1B"/>
          </a:solidFill>
          <a:miter lim="800000"/>
          <a:headEnd/>
          <a:tailEnd/>
        </a:ln>
      </xdr:spPr>
      <xdr:txBody>
        <a:bodyPr wrap="square" lIns="91440" tIns="45720" rIns="91440" bIns="45720" anchor="t" upright="1">
          <a:spAutoFit/>
        </a:bodyPr>
        <a:lstStyle/>
        <a:p>
          <a:pPr algn="l" rtl="0">
            <a:defRPr sz="1000"/>
          </a:pPr>
          <a:r>
            <a:rPr lang="en-US" sz="1600" b="0" i="1" u="none" strike="noStrike" baseline="0">
              <a:solidFill>
                <a:srgbClr val="000000"/>
              </a:solidFill>
              <a:latin typeface="Times New Roman"/>
              <a:cs typeface="Times New Roman"/>
            </a:rPr>
            <a:t>NOTE:  If the State agency obtains all necessary documentation off-site, the review may be conducted off-site</a:t>
          </a:r>
          <a:r>
            <a:rPr lang="en-US" sz="1600" b="0" i="0" u="none" strike="noStrike" baseline="0">
              <a:solidFill>
                <a:srgbClr val="000000"/>
              </a:solidFill>
              <a:latin typeface="Times New Roman"/>
              <a:cs typeface="Times New Roman"/>
            </a:rPr>
            <a:t>.  </a:t>
          </a:r>
        </a:p>
      </xdr:txBody>
    </xdr:sp>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28575</xdr:rowOff>
    </xdr:from>
    <xdr:to>
      <xdr:col>0</xdr:col>
      <xdr:colOff>1039906</xdr:colOff>
      <xdr:row>1</xdr:row>
      <xdr:rowOff>102755</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r="64760"/>
        <a:stretch>
          <a:fillRect/>
        </a:stretch>
      </xdr:blipFill>
      <xdr:spPr>
        <a:xfrm>
          <a:off x="314325" y="28575"/>
          <a:ext cx="1039906" cy="276225"/>
        </a:xfrm>
        <a:prstGeom prst="rect">
          <a:avLst/>
        </a:prstGeom>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0</xdr:col>
      <xdr:colOff>152400</xdr:colOff>
      <xdr:row>1</xdr:row>
      <xdr:rowOff>152400</xdr:rowOff>
    </xdr:to>
    <xdr:pic>
      <xdr:nvPicPr>
        <xdr:cNvPr id="3" name="Picture 2" descr="return arrow">
          <a:hlinkClick xmlns:r="http://schemas.openxmlformats.org/officeDocument/2006/relationships" r:id="rId1"/>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2286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5</xdr:row>
      <xdr:rowOff>0</xdr:rowOff>
    </xdr:from>
    <xdr:to>
      <xdr:col>0</xdr:col>
      <xdr:colOff>152400</xdr:colOff>
      <xdr:row>5</xdr:row>
      <xdr:rowOff>152400</xdr:rowOff>
    </xdr:to>
    <xdr:pic>
      <xdr:nvPicPr>
        <xdr:cNvPr id="12" name="Picture 11" descr="return arrow">
          <a:hlinkClick xmlns:r="http://schemas.openxmlformats.org/officeDocument/2006/relationships" r:id="rId1"/>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3467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23</xdr:row>
      <xdr:rowOff>0</xdr:rowOff>
    </xdr:from>
    <xdr:to>
      <xdr:col>0</xdr:col>
      <xdr:colOff>152400</xdr:colOff>
      <xdr:row>23</xdr:row>
      <xdr:rowOff>152400</xdr:rowOff>
    </xdr:to>
    <xdr:pic>
      <xdr:nvPicPr>
        <xdr:cNvPr id="13" name="Picture 12" descr="return arrow">
          <a:hlinkClick xmlns:r="http://schemas.openxmlformats.org/officeDocument/2006/relationships" r:id="rId1"/>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7277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39</xdr:row>
      <xdr:rowOff>0</xdr:rowOff>
    </xdr:from>
    <xdr:to>
      <xdr:col>0</xdr:col>
      <xdr:colOff>152400</xdr:colOff>
      <xdr:row>39</xdr:row>
      <xdr:rowOff>152400</xdr:rowOff>
    </xdr:to>
    <xdr:pic>
      <xdr:nvPicPr>
        <xdr:cNvPr id="14" name="Picture 13" descr="return arrow">
          <a:hlinkClick xmlns:r="http://schemas.openxmlformats.org/officeDocument/2006/relationships" r:id="rId1"/>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10325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49</xdr:row>
      <xdr:rowOff>0</xdr:rowOff>
    </xdr:from>
    <xdr:to>
      <xdr:col>0</xdr:col>
      <xdr:colOff>152400</xdr:colOff>
      <xdr:row>49</xdr:row>
      <xdr:rowOff>152400</xdr:rowOff>
    </xdr:to>
    <xdr:pic>
      <xdr:nvPicPr>
        <xdr:cNvPr id="15" name="Picture 14" descr="return arrow">
          <a:hlinkClick xmlns:r="http://schemas.openxmlformats.org/officeDocument/2006/relationships" r:id="rId1"/>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12230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81</xdr:row>
      <xdr:rowOff>0</xdr:rowOff>
    </xdr:from>
    <xdr:to>
      <xdr:col>0</xdr:col>
      <xdr:colOff>152400</xdr:colOff>
      <xdr:row>81</xdr:row>
      <xdr:rowOff>152400</xdr:rowOff>
    </xdr:to>
    <xdr:pic>
      <xdr:nvPicPr>
        <xdr:cNvPr id="16" name="Picture 15" descr="return arrow">
          <a:hlinkClick xmlns:r="http://schemas.openxmlformats.org/officeDocument/2006/relationships" r:id="rId1"/>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18326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2</xdr:col>
      <xdr:colOff>0</xdr:colOff>
      <xdr:row>0</xdr:row>
      <xdr:rowOff>0</xdr:rowOff>
    </xdr:from>
    <xdr:to>
      <xdr:col>4</xdr:col>
      <xdr:colOff>175260</xdr:colOff>
      <xdr:row>11</xdr:row>
      <xdr:rowOff>160020</xdr:rowOff>
    </xdr:to>
    <xdr:pic>
      <xdr:nvPicPr>
        <xdr:cNvPr id="9" name="Picture 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364480" y="0"/>
          <a:ext cx="7528560" cy="5501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7.bin"/></Relationships>
</file>

<file path=xl/worksheets/_rels/sheet7.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8.bin"/></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1.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hyperlink" Target="http://www.fns.usda.gov/nslp/policy/all" TargetMode="Externa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1" Type="http://schemas.openxmlformats.org/officeDocument/2006/relationships/hyperlink" Target="http://www.ecfr.gov/cgi-bin/text-idx?tpl=/ecfrbrowse/Title02/2cfr200_main_02.tpl" TargetMode="External"/></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www.ecfr.gov/cgi-bin/text-idx?c=ecfr;sid=a4a980b0717cc097f0bb73ffa6d7b28e;rgn=div5;view=text;node=7%3A4.1.1.1.1;idno=7;cc=ecfr" TargetMode="External"/></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hyperlink" Target="http://www.ecfr.gov/cgi-bin/text-idx?c=ecfr;sid=a4a980b0717cc097f0bb73ffa6d7b28e;rgn=div5;view=text;node=7%3A4.1.1.1.1;idno=7;cc=ecfr" TargetMode="External"/></Relationships>
</file>

<file path=xl/worksheets/_rels/sheet22.xml.rels><?xml version="1.0" encoding="UTF-8" standalone="yes"?>
<Relationships xmlns="http://schemas.openxmlformats.org/package/2006/relationships"><Relationship Id="rId3" Type="http://schemas.openxmlformats.org/officeDocument/2006/relationships/hyperlink" Target="http://www.ecfr.gov/cgi-bin/text-idx?SID=2bb426b37d35110f8f8d5b7c23cd39d3&amp;node=7:4.1.1.2.14.4&amp;rgn=div6" TargetMode="External"/><Relationship Id="rId2" Type="http://schemas.openxmlformats.org/officeDocument/2006/relationships/hyperlink" Target="http://www.ecfr.gov/cgi-bin/text-idx?SID=2bb426b37d35110f8f8d5b7c23cd39d3&amp;node=7:4.1.1.2.14.4&amp;rgn=div6" TargetMode="External"/><Relationship Id="rId1" Type="http://schemas.openxmlformats.org/officeDocument/2006/relationships/hyperlink" Target="http://www.ecfr.gov/cgi-bin/retrieveECFR?gp=&amp;SID=2bb426b37d35110f8f8d5b7c23cd39d3&amp;n=7y4.1.1.2.14&amp;r=PART&amp;ty=HTML" TargetMode="External"/><Relationship Id="rId6" Type="http://schemas.openxmlformats.org/officeDocument/2006/relationships/drawing" Target="../drawings/drawing6.xml"/><Relationship Id="rId5" Type="http://schemas.openxmlformats.org/officeDocument/2006/relationships/printerSettings" Target="../printerSettings/printerSettings17.bin"/><Relationship Id="rId4" Type="http://schemas.openxmlformats.org/officeDocument/2006/relationships/hyperlink" Target="http://www.ecfr.gov/cgi-bin/text-idx?SID=2bb426b37d35110f8f8d5b7c23cd39d3&amp;node=7:4.1.1.2.14.4&amp;rgn=div6" TargetMode="External"/></Relationships>
</file>

<file path=xl/worksheets/_rels/sheet29.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hyperlink" Target="http://www.ecfr.gov/graphics/pdfs/ec13se91.001.pdf" TargetMode="External"/><Relationship Id="rId1" Type="http://schemas.openxmlformats.org/officeDocument/2006/relationships/hyperlink" Target="http://www.ecfr.gov/graphics/pdfs/ec13se91.00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CCCCFF"/>
  </sheetPr>
  <dimension ref="A1:A170"/>
  <sheetViews>
    <sheetView showGridLines="0" topLeftCell="A196" zoomScale="90" zoomScaleNormal="90" workbookViewId="0">
      <selection activeCell="A143" sqref="A143"/>
    </sheetView>
  </sheetViews>
  <sheetFormatPr defaultRowHeight="14.4" x14ac:dyDescent="0.3"/>
  <cols>
    <col min="1" max="1" width="147.5546875" style="58" customWidth="1"/>
  </cols>
  <sheetData>
    <row r="1" spans="1:1" s="3" customFormat="1" ht="21" x14ac:dyDescent="0.4">
      <c r="A1" s="169" t="s">
        <v>545</v>
      </c>
    </row>
    <row r="2" spans="1:1" s="3" customFormat="1" ht="21" x14ac:dyDescent="0.4">
      <c r="A2" s="150"/>
    </row>
    <row r="3" spans="1:1" ht="21" x14ac:dyDescent="0.3">
      <c r="A3" s="151" t="s">
        <v>1025</v>
      </c>
    </row>
    <row r="4" spans="1:1" ht="221.4" customHeight="1" x14ac:dyDescent="0.3">
      <c r="A4" s="152" t="s">
        <v>1026</v>
      </c>
    </row>
    <row r="5" spans="1:1" s="58" customFormat="1" ht="103.35" customHeight="1" x14ac:dyDescent="0.3">
      <c r="A5" s="152" t="s">
        <v>1027</v>
      </c>
    </row>
    <row r="6" spans="1:1" ht="161.4" customHeight="1" x14ac:dyDescent="0.3">
      <c r="A6" s="407" t="s">
        <v>991</v>
      </c>
    </row>
    <row r="7" spans="1:1" ht="21" customHeight="1" x14ac:dyDescent="0.3">
      <c r="A7" s="154"/>
    </row>
    <row r="8" spans="1:1" s="58" customFormat="1" ht="24.6" customHeight="1" x14ac:dyDescent="0.3">
      <c r="A8" s="151" t="s">
        <v>546</v>
      </c>
    </row>
    <row r="9" spans="1:1" ht="215.4" customHeight="1" x14ac:dyDescent="0.3">
      <c r="A9" s="153" t="s">
        <v>953</v>
      </c>
    </row>
    <row r="10" spans="1:1" ht="21" x14ac:dyDescent="0.3">
      <c r="A10" s="155"/>
    </row>
    <row r="11" spans="1:1" s="58" customFormat="1" ht="18.600000000000001" customHeight="1" x14ac:dyDescent="0.3">
      <c r="A11" s="151" t="s">
        <v>629</v>
      </c>
    </row>
    <row r="12" spans="1:1" ht="42" x14ac:dyDescent="0.3">
      <c r="A12" s="156" t="s">
        <v>954</v>
      </c>
    </row>
    <row r="13" spans="1:1" s="402" customFormat="1" ht="46.95" customHeight="1" x14ac:dyDescent="0.3">
      <c r="A13" s="401" t="s">
        <v>955</v>
      </c>
    </row>
    <row r="14" spans="1:1" ht="42" x14ac:dyDescent="0.3">
      <c r="A14" s="156" t="s">
        <v>956</v>
      </c>
    </row>
    <row r="15" spans="1:1" s="58" customFormat="1" ht="21" x14ac:dyDescent="0.3">
      <c r="A15" s="156" t="s">
        <v>707</v>
      </c>
    </row>
    <row r="16" spans="1:1" ht="21" x14ac:dyDescent="0.3">
      <c r="A16" s="156" t="s">
        <v>708</v>
      </c>
    </row>
    <row r="17" spans="1:1" ht="42" x14ac:dyDescent="0.3">
      <c r="A17" s="153" t="s">
        <v>630</v>
      </c>
    </row>
    <row r="18" spans="1:1" ht="21" x14ac:dyDescent="0.3">
      <c r="A18" s="157"/>
    </row>
    <row r="19" spans="1:1" ht="33.6" customHeight="1" x14ac:dyDescent="0.3">
      <c r="A19" s="158"/>
    </row>
    <row r="20" spans="1:1" ht="21" x14ac:dyDescent="0.4">
      <c r="A20" s="150"/>
    </row>
    <row r="21" spans="1:1" ht="63" x14ac:dyDescent="0.3">
      <c r="A21" s="159" t="s">
        <v>957</v>
      </c>
    </row>
    <row r="22" spans="1:1" ht="21" x14ac:dyDescent="0.3">
      <c r="A22" s="156"/>
    </row>
    <row r="23" spans="1:1" ht="21" x14ac:dyDescent="0.3">
      <c r="A23" s="152" t="s">
        <v>631</v>
      </c>
    </row>
    <row r="24" spans="1:1" ht="21" x14ac:dyDescent="0.3">
      <c r="A24" s="152"/>
    </row>
    <row r="25" spans="1:1" s="58" customFormat="1" ht="42" x14ac:dyDescent="0.3">
      <c r="A25" s="156" t="s">
        <v>958</v>
      </c>
    </row>
    <row r="26" spans="1:1" ht="105" x14ac:dyDescent="0.3">
      <c r="A26" s="156" t="s">
        <v>1028</v>
      </c>
    </row>
    <row r="27" spans="1:1" s="58" customFormat="1" ht="63" x14ac:dyDescent="0.3">
      <c r="A27" s="156" t="s">
        <v>959</v>
      </c>
    </row>
    <row r="28" spans="1:1" ht="21" x14ac:dyDescent="0.3">
      <c r="A28" s="156" t="s">
        <v>960</v>
      </c>
    </row>
    <row r="29" spans="1:1" s="58" customFormat="1" ht="21" x14ac:dyDescent="0.3">
      <c r="A29" s="156" t="s">
        <v>961</v>
      </c>
    </row>
    <row r="30" spans="1:1" ht="42" x14ac:dyDescent="0.3">
      <c r="A30" s="403" t="s">
        <v>962</v>
      </c>
    </row>
    <row r="31" spans="1:1" ht="21" x14ac:dyDescent="0.3">
      <c r="A31" s="156" t="s">
        <v>963</v>
      </c>
    </row>
    <row r="32" spans="1:1" ht="63" x14ac:dyDescent="0.3">
      <c r="A32" s="403" t="s">
        <v>964</v>
      </c>
    </row>
    <row r="33" spans="1:1" ht="105" x14ac:dyDescent="0.3">
      <c r="A33" s="156" t="s">
        <v>1039</v>
      </c>
    </row>
    <row r="34" spans="1:1" ht="147" x14ac:dyDescent="0.3">
      <c r="A34" s="403" t="s">
        <v>965</v>
      </c>
    </row>
    <row r="35" spans="1:1" ht="21" x14ac:dyDescent="0.3">
      <c r="A35" s="156" t="s">
        <v>1040</v>
      </c>
    </row>
    <row r="36" spans="1:1" ht="21" x14ac:dyDescent="0.3">
      <c r="A36" s="156" t="s">
        <v>1041</v>
      </c>
    </row>
    <row r="37" spans="1:1" ht="21" x14ac:dyDescent="0.3">
      <c r="A37" s="156" t="s">
        <v>1043</v>
      </c>
    </row>
    <row r="38" spans="1:1" ht="21" x14ac:dyDescent="0.3">
      <c r="A38" s="156" t="s">
        <v>1042</v>
      </c>
    </row>
    <row r="39" spans="1:1" ht="21" x14ac:dyDescent="0.3">
      <c r="A39" s="156" t="s">
        <v>689</v>
      </c>
    </row>
    <row r="40" spans="1:1" ht="192.6" customHeight="1" x14ac:dyDescent="0.3">
      <c r="A40" s="404" t="s">
        <v>1044</v>
      </c>
    </row>
    <row r="41" spans="1:1" ht="42" x14ac:dyDescent="0.3">
      <c r="A41" s="152" t="s">
        <v>966</v>
      </c>
    </row>
    <row r="42" spans="1:1" ht="21" x14ac:dyDescent="0.3">
      <c r="A42" s="152"/>
    </row>
    <row r="43" spans="1:1" ht="63" x14ac:dyDescent="0.3">
      <c r="A43" s="153" t="s">
        <v>632</v>
      </c>
    </row>
    <row r="44" spans="1:1" ht="21" x14ac:dyDescent="0.4">
      <c r="A44" s="150"/>
    </row>
    <row r="45" spans="1:1" ht="21" x14ac:dyDescent="0.3">
      <c r="A45" s="160"/>
    </row>
    <row r="46" spans="1:1" ht="21" x14ac:dyDescent="0.3">
      <c r="A46" s="161"/>
    </row>
    <row r="47" spans="1:1" ht="21" x14ac:dyDescent="0.3">
      <c r="A47" s="162" t="s">
        <v>633</v>
      </c>
    </row>
    <row r="48" spans="1:1" ht="105" x14ac:dyDescent="0.3">
      <c r="A48" s="152" t="s">
        <v>634</v>
      </c>
    </row>
    <row r="49" spans="1:1" ht="21" x14ac:dyDescent="0.3">
      <c r="A49" s="152"/>
    </row>
    <row r="50" spans="1:1" ht="21" x14ac:dyDescent="0.3">
      <c r="A50" s="152" t="s">
        <v>635</v>
      </c>
    </row>
    <row r="51" spans="1:1" ht="21" x14ac:dyDescent="0.3">
      <c r="A51" s="156" t="s">
        <v>690</v>
      </c>
    </row>
    <row r="52" spans="1:1" ht="21" x14ac:dyDescent="0.3">
      <c r="A52" s="156" t="s">
        <v>691</v>
      </c>
    </row>
    <row r="53" spans="1:1" ht="105" x14ac:dyDescent="0.3">
      <c r="A53" s="152" t="s">
        <v>636</v>
      </c>
    </row>
    <row r="54" spans="1:1" ht="21" x14ac:dyDescent="0.3">
      <c r="A54" s="152"/>
    </row>
    <row r="55" spans="1:1" ht="231" x14ac:dyDescent="0.3">
      <c r="A55" s="405" t="s">
        <v>904</v>
      </c>
    </row>
    <row r="56" spans="1:1" ht="21" x14ac:dyDescent="0.3">
      <c r="A56" s="152"/>
    </row>
    <row r="57" spans="1:1" ht="63" x14ac:dyDescent="0.3">
      <c r="A57" s="405" t="s">
        <v>1029</v>
      </c>
    </row>
    <row r="58" spans="1:1" s="58" customFormat="1" ht="21" x14ac:dyDescent="0.3">
      <c r="A58" s="152"/>
    </row>
    <row r="59" spans="1:1" ht="21" x14ac:dyDescent="0.3">
      <c r="A59" s="156" t="s">
        <v>692</v>
      </c>
    </row>
    <row r="60" spans="1:1" ht="21" x14ac:dyDescent="0.3">
      <c r="A60" s="156" t="s">
        <v>1022</v>
      </c>
    </row>
    <row r="61" spans="1:1" s="58" customFormat="1" ht="21" x14ac:dyDescent="0.3">
      <c r="A61" s="156"/>
    </row>
    <row r="62" spans="1:1" s="58" customFormat="1" ht="63" x14ac:dyDescent="0.3">
      <c r="A62" s="156" t="s">
        <v>1030</v>
      </c>
    </row>
    <row r="63" spans="1:1" s="58" customFormat="1" ht="21" x14ac:dyDescent="0.3">
      <c r="A63" s="156" t="s">
        <v>1023</v>
      </c>
    </row>
    <row r="64" spans="1:1" s="58" customFormat="1" ht="21" x14ac:dyDescent="0.3">
      <c r="A64" s="156" t="s">
        <v>1031</v>
      </c>
    </row>
    <row r="65" spans="1:1" s="58" customFormat="1" ht="42" x14ac:dyDescent="0.3">
      <c r="A65" s="403" t="s">
        <v>1032</v>
      </c>
    </row>
    <row r="66" spans="1:1" s="58" customFormat="1" ht="21" x14ac:dyDescent="0.3">
      <c r="A66" s="156" t="s">
        <v>693</v>
      </c>
    </row>
    <row r="67" spans="1:1" s="58" customFormat="1" ht="21" x14ac:dyDescent="0.3">
      <c r="A67" s="156" t="s">
        <v>694</v>
      </c>
    </row>
    <row r="68" spans="1:1" s="58" customFormat="1" ht="21" x14ac:dyDescent="0.3">
      <c r="A68" s="156" t="s">
        <v>695</v>
      </c>
    </row>
    <row r="69" spans="1:1" s="58" customFormat="1" ht="84" x14ac:dyDescent="0.3">
      <c r="A69" s="401" t="s">
        <v>967</v>
      </c>
    </row>
    <row r="70" spans="1:1" ht="42" x14ac:dyDescent="0.3">
      <c r="A70" s="156" t="s">
        <v>1033</v>
      </c>
    </row>
    <row r="71" spans="1:1" ht="42" x14ac:dyDescent="0.3">
      <c r="A71" s="403" t="s">
        <v>992</v>
      </c>
    </row>
    <row r="72" spans="1:1" ht="21" x14ac:dyDescent="0.3">
      <c r="A72" s="156"/>
    </row>
    <row r="73" spans="1:1" ht="21" x14ac:dyDescent="0.3">
      <c r="A73" s="162" t="s">
        <v>969</v>
      </c>
    </row>
    <row r="74" spans="1:1" ht="21" x14ac:dyDescent="0.3">
      <c r="A74" s="162"/>
    </row>
    <row r="75" spans="1:1" ht="21" x14ac:dyDescent="0.3">
      <c r="A75" s="163" t="s">
        <v>968</v>
      </c>
    </row>
    <row r="76" spans="1:1" ht="21" x14ac:dyDescent="0.3">
      <c r="A76" s="163"/>
    </row>
    <row r="77" spans="1:1" ht="63" x14ac:dyDescent="0.3">
      <c r="A77" s="406" t="s">
        <v>970</v>
      </c>
    </row>
    <row r="78" spans="1:1" ht="21" x14ac:dyDescent="0.3">
      <c r="A78" s="152"/>
    </row>
    <row r="79" spans="1:1" ht="21" x14ac:dyDescent="0.3">
      <c r="A79" s="152" t="s">
        <v>637</v>
      </c>
    </row>
    <row r="80" spans="1:1" ht="21" x14ac:dyDescent="0.3">
      <c r="A80" s="152"/>
    </row>
    <row r="81" spans="1:1" ht="21" x14ac:dyDescent="0.3">
      <c r="A81" s="156" t="s">
        <v>696</v>
      </c>
    </row>
    <row r="82" spans="1:1" ht="42" x14ac:dyDescent="0.3">
      <c r="A82" s="401" t="s">
        <v>971</v>
      </c>
    </row>
    <row r="83" spans="1:1" ht="42" x14ac:dyDescent="0.3">
      <c r="A83" s="401" t="s">
        <v>972</v>
      </c>
    </row>
    <row r="84" spans="1:1" ht="21" x14ac:dyDescent="0.3">
      <c r="A84" s="156"/>
    </row>
    <row r="85" spans="1:1" ht="105" x14ac:dyDescent="0.3">
      <c r="A85" s="406" t="s">
        <v>988</v>
      </c>
    </row>
    <row r="86" spans="1:1" ht="21" x14ac:dyDescent="0.3">
      <c r="A86" s="152"/>
    </row>
    <row r="87" spans="1:1" ht="105" x14ac:dyDescent="0.3">
      <c r="A87" s="405" t="s">
        <v>905</v>
      </c>
    </row>
    <row r="88" spans="1:1" ht="21" x14ac:dyDescent="0.3">
      <c r="A88" s="152"/>
    </row>
    <row r="89" spans="1:1" ht="84" x14ac:dyDescent="0.3">
      <c r="A89" s="152" t="s">
        <v>906</v>
      </c>
    </row>
    <row r="90" spans="1:1" ht="21" x14ac:dyDescent="0.3">
      <c r="A90" s="152"/>
    </row>
    <row r="91" spans="1:1" ht="21" x14ac:dyDescent="0.3">
      <c r="A91" s="156" t="s">
        <v>547</v>
      </c>
    </row>
    <row r="92" spans="1:1" ht="21" x14ac:dyDescent="0.3">
      <c r="A92" s="156" t="s">
        <v>548</v>
      </c>
    </row>
    <row r="93" spans="1:1" ht="21" x14ac:dyDescent="0.3">
      <c r="A93" s="156" t="s">
        <v>549</v>
      </c>
    </row>
    <row r="94" spans="1:1" ht="21" x14ac:dyDescent="0.3">
      <c r="A94" s="156" t="s">
        <v>712</v>
      </c>
    </row>
    <row r="95" spans="1:1" ht="42" x14ac:dyDescent="0.3">
      <c r="A95" s="401" t="s">
        <v>973</v>
      </c>
    </row>
    <row r="96" spans="1:1" ht="21" x14ac:dyDescent="0.3">
      <c r="A96" s="156" t="s">
        <v>713</v>
      </c>
    </row>
    <row r="97" spans="1:1" ht="21" x14ac:dyDescent="0.3">
      <c r="A97" s="152"/>
    </row>
    <row r="98" spans="1:1" ht="231" x14ac:dyDescent="0.3">
      <c r="A98" s="152" t="s">
        <v>976</v>
      </c>
    </row>
    <row r="99" spans="1:1" ht="21" x14ac:dyDescent="0.3">
      <c r="A99" s="152"/>
    </row>
    <row r="100" spans="1:1" ht="63" x14ac:dyDescent="0.3">
      <c r="A100" s="156" t="s">
        <v>893</v>
      </c>
    </row>
    <row r="101" spans="1:1" ht="21" x14ac:dyDescent="0.3">
      <c r="A101" s="156" t="s">
        <v>697</v>
      </c>
    </row>
    <row r="102" spans="1:1" ht="21" x14ac:dyDescent="0.3">
      <c r="A102" s="156" t="s">
        <v>698</v>
      </c>
    </row>
    <row r="103" spans="1:1" ht="21" x14ac:dyDescent="0.3">
      <c r="A103" s="156" t="s">
        <v>711</v>
      </c>
    </row>
    <row r="104" spans="1:1" ht="147" x14ac:dyDescent="0.3">
      <c r="A104" s="401" t="s">
        <v>977</v>
      </c>
    </row>
    <row r="105" spans="1:1" ht="42" x14ac:dyDescent="0.3">
      <c r="A105" s="156" t="s">
        <v>709</v>
      </c>
    </row>
    <row r="106" spans="1:1" ht="21" x14ac:dyDescent="0.3">
      <c r="A106" s="156" t="s">
        <v>699</v>
      </c>
    </row>
    <row r="107" spans="1:1" ht="21" x14ac:dyDescent="0.3">
      <c r="A107" s="156" t="s">
        <v>700</v>
      </c>
    </row>
    <row r="108" spans="1:1" ht="21" x14ac:dyDescent="0.3">
      <c r="A108" s="156" t="s">
        <v>701</v>
      </c>
    </row>
    <row r="109" spans="1:1" ht="63" x14ac:dyDescent="0.3">
      <c r="A109" s="152" t="s">
        <v>638</v>
      </c>
    </row>
    <row r="110" spans="1:1" ht="126" x14ac:dyDescent="0.3">
      <c r="A110" s="156" t="s">
        <v>978</v>
      </c>
    </row>
    <row r="111" spans="1:1" ht="86.4" x14ac:dyDescent="0.3">
      <c r="A111" s="156" t="s">
        <v>710</v>
      </c>
    </row>
    <row r="112" spans="1:1" ht="21" x14ac:dyDescent="0.4">
      <c r="A112" s="141"/>
    </row>
    <row r="113" spans="1:1" ht="21" x14ac:dyDescent="0.3">
      <c r="A113" s="152"/>
    </row>
    <row r="114" spans="1:1" ht="21" x14ac:dyDescent="0.4">
      <c r="A114" s="141"/>
    </row>
    <row r="115" spans="1:1" ht="21" x14ac:dyDescent="0.3">
      <c r="A115" s="163" t="s">
        <v>639</v>
      </c>
    </row>
    <row r="116" spans="1:1" ht="21" x14ac:dyDescent="0.3">
      <c r="A116" s="163"/>
    </row>
    <row r="117" spans="1:1" ht="63" x14ac:dyDescent="0.3">
      <c r="A117" s="152" t="s">
        <v>979</v>
      </c>
    </row>
    <row r="118" spans="1:1" ht="21" x14ac:dyDescent="0.3">
      <c r="A118" s="156" t="s">
        <v>901</v>
      </c>
    </row>
    <row r="119" spans="1:1" ht="63" x14ac:dyDescent="0.3">
      <c r="A119" s="401" t="s">
        <v>980</v>
      </c>
    </row>
    <row r="120" spans="1:1" ht="21" x14ac:dyDescent="0.3">
      <c r="A120" s="156" t="s">
        <v>894</v>
      </c>
    </row>
    <row r="121" spans="1:1" ht="21" x14ac:dyDescent="0.3">
      <c r="A121" s="156" t="s">
        <v>895</v>
      </c>
    </row>
    <row r="122" spans="1:1" ht="21" x14ac:dyDescent="0.3">
      <c r="A122" s="156" t="s">
        <v>896</v>
      </c>
    </row>
    <row r="123" spans="1:1" ht="42" x14ac:dyDescent="0.3">
      <c r="A123" s="401" t="s">
        <v>989</v>
      </c>
    </row>
    <row r="124" spans="1:1" ht="21" x14ac:dyDescent="0.3">
      <c r="A124" s="156" t="s">
        <v>897</v>
      </c>
    </row>
    <row r="125" spans="1:1" s="58" customFormat="1" ht="21" x14ac:dyDescent="0.3">
      <c r="A125" s="156"/>
    </row>
    <row r="126" spans="1:1" s="58" customFormat="1" ht="98.4" customHeight="1" x14ac:dyDescent="0.3">
      <c r="A126" s="153" t="s">
        <v>640</v>
      </c>
    </row>
    <row r="127" spans="1:1" ht="84" x14ac:dyDescent="0.3">
      <c r="A127" s="401" t="s">
        <v>902</v>
      </c>
    </row>
    <row r="128" spans="1:1" ht="19.95" customHeight="1" x14ac:dyDescent="0.3"/>
    <row r="129" spans="1:1" ht="21" x14ac:dyDescent="0.3">
      <c r="A129" s="164"/>
    </row>
    <row r="130" spans="1:1" s="58" customFormat="1" ht="29.4" customHeight="1" x14ac:dyDescent="0.3">
      <c r="A130" s="165"/>
    </row>
    <row r="131" spans="1:1" ht="11.4" customHeight="1" thickBot="1" x14ac:dyDescent="0.35">
      <c r="A131" s="166"/>
    </row>
    <row r="132" spans="1:1" ht="21" x14ac:dyDescent="0.3">
      <c r="A132" s="167"/>
    </row>
    <row r="133" spans="1:1" ht="105" x14ac:dyDescent="0.3">
      <c r="A133" s="159" t="s">
        <v>898</v>
      </c>
    </row>
    <row r="134" spans="1:1" ht="21" x14ac:dyDescent="0.3">
      <c r="A134" s="152"/>
    </row>
    <row r="135" spans="1:1" ht="21" x14ac:dyDescent="0.3">
      <c r="A135" s="152" t="s">
        <v>641</v>
      </c>
    </row>
    <row r="136" spans="1:1" ht="21" x14ac:dyDescent="0.3">
      <c r="A136" s="156" t="s">
        <v>702</v>
      </c>
    </row>
    <row r="137" spans="1:1" ht="21" x14ac:dyDescent="0.3">
      <c r="A137" s="156" t="s">
        <v>681</v>
      </c>
    </row>
    <row r="138" spans="1:1" ht="21" x14ac:dyDescent="0.3">
      <c r="A138" s="156" t="s">
        <v>682</v>
      </c>
    </row>
    <row r="139" spans="1:1" ht="21" x14ac:dyDescent="0.3">
      <c r="A139" s="156" t="s">
        <v>683</v>
      </c>
    </row>
    <row r="140" spans="1:1" ht="21" x14ac:dyDescent="0.3">
      <c r="A140" s="156" t="s">
        <v>1045</v>
      </c>
    </row>
    <row r="141" spans="1:1" ht="42" x14ac:dyDescent="0.3">
      <c r="A141" s="401" t="s">
        <v>981</v>
      </c>
    </row>
    <row r="142" spans="1:1" ht="21" x14ac:dyDescent="0.3">
      <c r="A142" s="156"/>
    </row>
    <row r="143" spans="1:1" ht="252" x14ac:dyDescent="0.3">
      <c r="A143" s="156" t="s">
        <v>1046</v>
      </c>
    </row>
    <row r="144" spans="1:1" s="58" customFormat="1" ht="21" x14ac:dyDescent="0.3">
      <c r="A144" s="457"/>
    </row>
    <row r="145" spans="1:1" ht="21" x14ac:dyDescent="0.4">
      <c r="A145" s="150"/>
    </row>
    <row r="146" spans="1:1" ht="21" x14ac:dyDescent="0.3">
      <c r="A146" s="450" t="s">
        <v>1035</v>
      </c>
    </row>
    <row r="147" spans="1:1" ht="16.2" customHeight="1" x14ac:dyDescent="0.3">
      <c r="A147" s="164"/>
    </row>
    <row r="148" spans="1:1" ht="42" x14ac:dyDescent="0.3">
      <c r="A148" s="159" t="s">
        <v>982</v>
      </c>
    </row>
    <row r="149" spans="1:1" ht="21" x14ac:dyDescent="0.3">
      <c r="A149" s="152"/>
    </row>
    <row r="150" spans="1:1" ht="126" x14ac:dyDescent="0.3">
      <c r="A150" s="152" t="s">
        <v>983</v>
      </c>
    </row>
    <row r="151" spans="1:1" ht="21" x14ac:dyDescent="0.3">
      <c r="A151" s="152"/>
    </row>
    <row r="152" spans="1:1" ht="84" x14ac:dyDescent="0.3">
      <c r="A152" s="152" t="s">
        <v>984</v>
      </c>
    </row>
    <row r="153" spans="1:1" ht="63" x14ac:dyDescent="0.3">
      <c r="A153" s="156" t="s">
        <v>703</v>
      </c>
    </row>
    <row r="154" spans="1:1" ht="42" x14ac:dyDescent="0.3">
      <c r="A154" s="156" t="s">
        <v>704</v>
      </c>
    </row>
    <row r="155" spans="1:1" ht="42" x14ac:dyDescent="0.3">
      <c r="A155" s="403" t="s">
        <v>1021</v>
      </c>
    </row>
    <row r="156" spans="1:1" ht="42" x14ac:dyDescent="0.3">
      <c r="A156" s="156" t="s">
        <v>985</v>
      </c>
    </row>
    <row r="157" spans="1:1" ht="21" x14ac:dyDescent="0.3">
      <c r="A157" s="156" t="s">
        <v>705</v>
      </c>
    </row>
    <row r="158" spans="1:1" ht="58.95" customHeight="1" x14ac:dyDescent="0.3">
      <c r="A158" s="168" t="s">
        <v>986</v>
      </c>
    </row>
    <row r="159" spans="1:1" ht="21" x14ac:dyDescent="0.4">
      <c r="A159" s="150"/>
    </row>
    <row r="160" spans="1:1" s="58" customFormat="1" ht="21" x14ac:dyDescent="0.3">
      <c r="A160" s="450" t="s">
        <v>1036</v>
      </c>
    </row>
    <row r="161" spans="1:1" ht="21" x14ac:dyDescent="0.3">
      <c r="A161" s="164"/>
    </row>
    <row r="162" spans="1:1" ht="42" x14ac:dyDescent="0.3">
      <c r="A162" s="159" t="s">
        <v>642</v>
      </c>
    </row>
    <row r="163" spans="1:1" ht="42" x14ac:dyDescent="0.3">
      <c r="A163" s="168" t="s">
        <v>706</v>
      </c>
    </row>
    <row r="164" spans="1:1" ht="21" x14ac:dyDescent="0.3">
      <c r="A164" s="164"/>
    </row>
    <row r="165" spans="1:1" ht="21" x14ac:dyDescent="0.3">
      <c r="A165" s="450" t="s">
        <v>1037</v>
      </c>
    </row>
    <row r="166" spans="1:1" ht="21" x14ac:dyDescent="0.3">
      <c r="A166" s="155"/>
    </row>
    <row r="167" spans="1:1" ht="168" x14ac:dyDescent="0.3">
      <c r="A167" s="409" t="s">
        <v>1034</v>
      </c>
    </row>
    <row r="168" spans="1:1" ht="21" x14ac:dyDescent="0.3">
      <c r="A168" s="152"/>
    </row>
    <row r="169" spans="1:1" ht="126" x14ac:dyDescent="0.3">
      <c r="A169" s="153" t="s">
        <v>987</v>
      </c>
    </row>
    <row r="170" spans="1:1" ht="21" x14ac:dyDescent="0.3">
      <c r="A170" s="152"/>
    </row>
  </sheetData>
  <pageMargins left="0.7" right="0.7" top="0.75" bottom="0.75" header="0.3" footer="0.3"/>
  <pageSetup scale="8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CCCCFF"/>
  </sheetPr>
  <dimension ref="A1:A114"/>
  <sheetViews>
    <sheetView topLeftCell="A139" zoomScale="90" zoomScaleNormal="90" workbookViewId="0">
      <selection activeCell="A102" sqref="A102"/>
    </sheetView>
  </sheetViews>
  <sheetFormatPr defaultRowHeight="14.4" x14ac:dyDescent="0.3"/>
  <cols>
    <col min="1" max="1" width="152.5546875" style="17" customWidth="1"/>
  </cols>
  <sheetData>
    <row r="1" spans="1:1" s="3" customFormat="1" ht="21" x14ac:dyDescent="0.4">
      <c r="A1" s="132" t="s">
        <v>643</v>
      </c>
    </row>
    <row r="2" spans="1:1" ht="21" x14ac:dyDescent="0.4">
      <c r="A2" s="133"/>
    </row>
    <row r="3" spans="1:1" ht="21" x14ac:dyDescent="0.4">
      <c r="A3" s="134" t="s">
        <v>644</v>
      </c>
    </row>
    <row r="4" spans="1:1" ht="63" x14ac:dyDescent="0.4">
      <c r="A4" s="135" t="s">
        <v>994</v>
      </c>
    </row>
    <row r="5" spans="1:1" ht="21" x14ac:dyDescent="0.4">
      <c r="A5" s="136"/>
    </row>
    <row r="6" spans="1:1" s="58" customFormat="1" ht="21" x14ac:dyDescent="0.4">
      <c r="A6" s="137" t="s">
        <v>645</v>
      </c>
    </row>
    <row r="7" spans="1:1" ht="126" x14ac:dyDescent="0.4">
      <c r="A7" s="138" t="s">
        <v>995</v>
      </c>
    </row>
    <row r="8" spans="1:1" ht="21" x14ac:dyDescent="0.4">
      <c r="A8" s="138"/>
    </row>
    <row r="9" spans="1:1" ht="126" x14ac:dyDescent="0.4">
      <c r="A9" s="138" t="s">
        <v>996</v>
      </c>
    </row>
    <row r="10" spans="1:1" ht="21" x14ac:dyDescent="0.4">
      <c r="A10" s="139"/>
    </row>
    <row r="11" spans="1:1" ht="21" x14ac:dyDescent="0.4">
      <c r="A11" s="140" t="s">
        <v>646</v>
      </c>
    </row>
    <row r="12" spans="1:1" ht="63" x14ac:dyDescent="0.4">
      <c r="A12" s="141" t="s">
        <v>647</v>
      </c>
    </row>
    <row r="13" spans="1:1" ht="21" x14ac:dyDescent="0.4">
      <c r="A13" s="141" t="s">
        <v>648</v>
      </c>
    </row>
    <row r="14" spans="1:1" ht="21" x14ac:dyDescent="0.4">
      <c r="A14" s="142" t="s">
        <v>997</v>
      </c>
    </row>
    <row r="15" spans="1:1" ht="21" x14ac:dyDescent="0.4">
      <c r="A15" s="142" t="s">
        <v>649</v>
      </c>
    </row>
    <row r="16" spans="1:1" ht="21" x14ac:dyDescent="0.4">
      <c r="A16" s="142" t="s">
        <v>998</v>
      </c>
    </row>
    <row r="17" spans="1:1" s="58" customFormat="1" ht="42" x14ac:dyDescent="0.4">
      <c r="A17" s="141" t="s">
        <v>999</v>
      </c>
    </row>
    <row r="18" spans="1:1" ht="21" x14ac:dyDescent="0.4">
      <c r="A18" s="142" t="s">
        <v>650</v>
      </c>
    </row>
    <row r="19" spans="1:1" ht="21" x14ac:dyDescent="0.4">
      <c r="A19" s="142" t="s">
        <v>1000</v>
      </c>
    </row>
    <row r="20" spans="1:1" ht="21" x14ac:dyDescent="0.4">
      <c r="A20" s="142" t="s">
        <v>651</v>
      </c>
    </row>
    <row r="21" spans="1:1" ht="21" x14ac:dyDescent="0.4">
      <c r="A21" s="142" t="s">
        <v>652</v>
      </c>
    </row>
    <row r="22" spans="1:1" ht="21" x14ac:dyDescent="0.4">
      <c r="A22" s="143" t="s">
        <v>653</v>
      </c>
    </row>
    <row r="23" spans="1:1" ht="21" x14ac:dyDescent="0.4">
      <c r="A23" s="144"/>
    </row>
    <row r="24" spans="1:1" ht="21" x14ac:dyDescent="0.4">
      <c r="A24" s="145" t="s">
        <v>654</v>
      </c>
    </row>
    <row r="25" spans="1:1" s="58" customFormat="1" ht="21" x14ac:dyDescent="0.4">
      <c r="A25" s="451"/>
    </row>
    <row r="26" spans="1:1" ht="63" x14ac:dyDescent="0.4">
      <c r="A26" s="146" t="s">
        <v>1003</v>
      </c>
    </row>
    <row r="27" spans="1:1" ht="21" x14ac:dyDescent="0.4">
      <c r="A27" s="142" t="s">
        <v>655</v>
      </c>
    </row>
    <row r="28" spans="1:1" ht="21" x14ac:dyDescent="0.4">
      <c r="A28" s="142" t="s">
        <v>1001</v>
      </c>
    </row>
    <row r="29" spans="1:1" ht="21" x14ac:dyDescent="0.4">
      <c r="A29" s="142" t="s">
        <v>1002</v>
      </c>
    </row>
    <row r="30" spans="1:1" ht="39.6" customHeight="1" x14ac:dyDescent="0.4">
      <c r="A30" s="135" t="s">
        <v>687</v>
      </c>
    </row>
    <row r="31" spans="1:1" ht="21" x14ac:dyDescent="0.4">
      <c r="A31" s="136"/>
    </row>
    <row r="32" spans="1:1" ht="21" x14ac:dyDescent="0.4">
      <c r="A32" s="147" t="s">
        <v>656</v>
      </c>
    </row>
    <row r="33" spans="1:1" s="58" customFormat="1" ht="21" x14ac:dyDescent="0.4">
      <c r="A33" s="452"/>
    </row>
    <row r="34" spans="1:1" ht="84" x14ac:dyDescent="0.4">
      <c r="A34" s="146" t="s">
        <v>1004</v>
      </c>
    </row>
    <row r="35" spans="1:1" ht="21" x14ac:dyDescent="0.4">
      <c r="A35" s="141"/>
    </row>
    <row r="36" spans="1:1" ht="42" x14ac:dyDescent="0.4">
      <c r="A36" s="141" t="s">
        <v>1005</v>
      </c>
    </row>
    <row r="37" spans="1:1" ht="21" x14ac:dyDescent="0.4">
      <c r="A37" s="141"/>
    </row>
    <row r="38" spans="1:1" ht="63" x14ac:dyDescent="0.4">
      <c r="A38" s="141" t="s">
        <v>1006</v>
      </c>
    </row>
    <row r="39" spans="1:1" ht="42" x14ac:dyDescent="0.4">
      <c r="A39" s="141" t="s">
        <v>1007</v>
      </c>
    </row>
    <row r="40" spans="1:1" ht="42" x14ac:dyDescent="0.4">
      <c r="A40" s="141" t="s">
        <v>1008</v>
      </c>
    </row>
    <row r="41" spans="1:1" ht="21" x14ac:dyDescent="0.4">
      <c r="A41" s="141"/>
    </row>
    <row r="42" spans="1:1" ht="63" x14ac:dyDescent="0.4">
      <c r="A42" s="135" t="s">
        <v>1009</v>
      </c>
    </row>
    <row r="43" spans="1:1" ht="21" x14ac:dyDescent="0.4">
      <c r="A43" s="136"/>
    </row>
    <row r="44" spans="1:1" ht="21" x14ac:dyDescent="0.4">
      <c r="A44" s="148" t="s">
        <v>1038</v>
      </c>
    </row>
    <row r="45" spans="1:1" s="58" customFormat="1" ht="21" x14ac:dyDescent="0.4">
      <c r="A45" s="452"/>
    </row>
    <row r="46" spans="1:1" ht="63" x14ac:dyDescent="0.4">
      <c r="A46" s="146" t="s">
        <v>1010</v>
      </c>
    </row>
    <row r="47" spans="1:1" ht="21" x14ac:dyDescent="0.4">
      <c r="A47" s="141"/>
    </row>
    <row r="48" spans="1:1" ht="21" x14ac:dyDescent="0.4">
      <c r="A48" s="141" t="s">
        <v>1011</v>
      </c>
    </row>
    <row r="49" spans="1:1" ht="21" x14ac:dyDescent="0.4">
      <c r="A49" s="141" t="s">
        <v>1012</v>
      </c>
    </row>
    <row r="50" spans="1:1" ht="21" x14ac:dyDescent="0.4">
      <c r="A50" s="141" t="s">
        <v>657</v>
      </c>
    </row>
    <row r="51" spans="1:1" ht="21" x14ac:dyDescent="0.4">
      <c r="A51" s="141" t="s">
        <v>658</v>
      </c>
    </row>
    <row r="52" spans="1:1" ht="21" x14ac:dyDescent="0.4">
      <c r="A52" s="139" t="s">
        <v>659</v>
      </c>
    </row>
    <row r="53" spans="1:1" ht="21" x14ac:dyDescent="0.4">
      <c r="A53" s="139" t="s">
        <v>660</v>
      </c>
    </row>
    <row r="54" spans="1:1" ht="21" x14ac:dyDescent="0.4">
      <c r="A54" s="139" t="s">
        <v>661</v>
      </c>
    </row>
    <row r="55" spans="1:1" ht="21" x14ac:dyDescent="0.4">
      <c r="A55" s="139" t="s">
        <v>662</v>
      </c>
    </row>
    <row r="56" spans="1:1" ht="21" x14ac:dyDescent="0.4">
      <c r="A56" s="139" t="s">
        <v>663</v>
      </c>
    </row>
    <row r="57" spans="1:1" ht="21" x14ac:dyDescent="0.4">
      <c r="A57" s="141"/>
    </row>
    <row r="58" spans="1:1" ht="21" x14ac:dyDescent="0.4">
      <c r="A58" s="141" t="s">
        <v>664</v>
      </c>
    </row>
    <row r="59" spans="1:1" ht="21" x14ac:dyDescent="0.4">
      <c r="A59" s="141" t="s">
        <v>665</v>
      </c>
    </row>
    <row r="60" spans="1:1" ht="21" x14ac:dyDescent="0.4">
      <c r="A60" s="141" t="s">
        <v>1013</v>
      </c>
    </row>
    <row r="61" spans="1:1" ht="21" x14ac:dyDescent="0.4">
      <c r="A61" s="141"/>
    </row>
    <row r="62" spans="1:1" ht="63" x14ac:dyDescent="0.4">
      <c r="A62" s="149" t="s">
        <v>1014</v>
      </c>
    </row>
    <row r="63" spans="1:1" ht="21" x14ac:dyDescent="0.4">
      <c r="A63" s="141"/>
    </row>
    <row r="64" spans="1:1" ht="63" x14ac:dyDescent="0.4">
      <c r="A64" s="141" t="s">
        <v>688</v>
      </c>
    </row>
    <row r="65" spans="1:1" ht="42" x14ac:dyDescent="0.4">
      <c r="A65" s="141" t="s">
        <v>666</v>
      </c>
    </row>
    <row r="66" spans="1:1" ht="21" x14ac:dyDescent="0.4">
      <c r="A66" s="141" t="s">
        <v>667</v>
      </c>
    </row>
    <row r="67" spans="1:1" ht="21" x14ac:dyDescent="0.4">
      <c r="A67" s="141" t="s">
        <v>668</v>
      </c>
    </row>
    <row r="68" spans="1:1" ht="21" x14ac:dyDescent="0.4">
      <c r="A68" s="141"/>
    </row>
    <row r="69" spans="1:1" ht="105" x14ac:dyDescent="0.4">
      <c r="A69" s="135" t="s">
        <v>1015</v>
      </c>
    </row>
    <row r="70" spans="1:1" ht="21" x14ac:dyDescent="0.4">
      <c r="A70" s="136"/>
    </row>
    <row r="71" spans="1:1" ht="21" x14ac:dyDescent="0.4">
      <c r="A71" s="148" t="s">
        <v>669</v>
      </c>
    </row>
    <row r="72" spans="1:1" s="58" customFormat="1" ht="21" x14ac:dyDescent="0.4">
      <c r="A72" s="453"/>
    </row>
    <row r="73" spans="1:1" ht="21" x14ac:dyDescent="0.4">
      <c r="A73" s="142" t="s">
        <v>670</v>
      </c>
    </row>
    <row r="74" spans="1:1" ht="21" x14ac:dyDescent="0.4">
      <c r="A74" s="142" t="s">
        <v>671</v>
      </c>
    </row>
    <row r="75" spans="1:1" ht="42" x14ac:dyDescent="0.4">
      <c r="A75" s="141" t="s">
        <v>1016</v>
      </c>
    </row>
    <row r="76" spans="1:1" ht="21" x14ac:dyDescent="0.3">
      <c r="A76" s="156" t="s">
        <v>1023</v>
      </c>
    </row>
    <row r="77" spans="1:1" ht="21" x14ac:dyDescent="0.3">
      <c r="A77" s="156" t="s">
        <v>1031</v>
      </c>
    </row>
    <row r="78" spans="1:1" ht="42" x14ac:dyDescent="0.3">
      <c r="A78" s="403" t="s">
        <v>1032</v>
      </c>
    </row>
    <row r="79" spans="1:1" ht="21" x14ac:dyDescent="0.3">
      <c r="A79" s="156" t="s">
        <v>693</v>
      </c>
    </row>
    <row r="80" spans="1:1" ht="21" x14ac:dyDescent="0.3">
      <c r="A80" s="156" t="s">
        <v>694</v>
      </c>
    </row>
    <row r="81" spans="1:1" ht="21" x14ac:dyDescent="0.3">
      <c r="A81" s="156" t="s">
        <v>695</v>
      </c>
    </row>
    <row r="82" spans="1:1" ht="84" x14ac:dyDescent="0.3">
      <c r="A82" s="401" t="s">
        <v>967</v>
      </c>
    </row>
    <row r="83" spans="1:1" ht="42" x14ac:dyDescent="0.3">
      <c r="A83" s="156" t="s">
        <v>1033</v>
      </c>
    </row>
    <row r="84" spans="1:1" ht="42" x14ac:dyDescent="0.3">
      <c r="A84" s="403" t="s">
        <v>992</v>
      </c>
    </row>
    <row r="85" spans="1:1" ht="21" x14ac:dyDescent="0.4">
      <c r="A85" s="136"/>
    </row>
    <row r="86" spans="1:1" ht="21" x14ac:dyDescent="0.4">
      <c r="A86" s="148" t="s">
        <v>672</v>
      </c>
    </row>
    <row r="87" spans="1:1" s="58" customFormat="1" ht="21" x14ac:dyDescent="0.4">
      <c r="A87" s="452"/>
    </row>
    <row r="88" spans="1:1" ht="21" x14ac:dyDescent="0.4">
      <c r="A88" s="146" t="s">
        <v>673</v>
      </c>
    </row>
    <row r="89" spans="1:1" ht="42" x14ac:dyDescent="0.4">
      <c r="A89" s="141" t="s">
        <v>674</v>
      </c>
    </row>
    <row r="90" spans="1:1" ht="21" x14ac:dyDescent="0.4">
      <c r="A90" s="141" t="s">
        <v>675</v>
      </c>
    </row>
    <row r="91" spans="1:1" ht="21" x14ac:dyDescent="0.4">
      <c r="A91" s="141" t="s">
        <v>676</v>
      </c>
    </row>
    <row r="92" spans="1:1" ht="21" x14ac:dyDescent="0.4">
      <c r="A92" s="141" t="s">
        <v>677</v>
      </c>
    </row>
    <row r="93" spans="1:1" ht="21" x14ac:dyDescent="0.4">
      <c r="A93" s="141" t="s">
        <v>678</v>
      </c>
    </row>
    <row r="94" spans="1:1" ht="42" x14ac:dyDescent="0.4">
      <c r="A94" s="408" t="s">
        <v>993</v>
      </c>
    </row>
    <row r="95" spans="1:1" ht="21" x14ac:dyDescent="0.4">
      <c r="A95" s="141"/>
    </row>
    <row r="96" spans="1:1" ht="21" x14ac:dyDescent="0.4">
      <c r="A96" s="136"/>
    </row>
    <row r="97" spans="1:1" ht="21" x14ac:dyDescent="0.4">
      <c r="A97" s="148" t="s">
        <v>679</v>
      </c>
    </row>
    <row r="98" spans="1:1" s="58" customFormat="1" ht="21" x14ac:dyDescent="0.4">
      <c r="A98" s="452"/>
    </row>
    <row r="99" spans="1:1" ht="42" x14ac:dyDescent="0.4">
      <c r="A99" s="146" t="s">
        <v>1017</v>
      </c>
    </row>
    <row r="100" spans="1:1" ht="21" x14ac:dyDescent="0.4">
      <c r="A100" s="142" t="s">
        <v>680</v>
      </c>
    </row>
    <row r="101" spans="1:1" ht="21" x14ac:dyDescent="0.4">
      <c r="A101" s="142" t="s">
        <v>681</v>
      </c>
    </row>
    <row r="102" spans="1:1" ht="21" x14ac:dyDescent="0.4">
      <c r="A102" s="142" t="s">
        <v>682</v>
      </c>
    </row>
    <row r="103" spans="1:1" ht="21" x14ac:dyDescent="0.4">
      <c r="A103" s="142" t="s">
        <v>683</v>
      </c>
    </row>
    <row r="104" spans="1:1" ht="21" x14ac:dyDescent="0.4">
      <c r="A104" s="142" t="s">
        <v>684</v>
      </c>
    </row>
    <row r="105" spans="1:1" ht="21" x14ac:dyDescent="0.4">
      <c r="A105" s="142" t="s">
        <v>903</v>
      </c>
    </row>
    <row r="106" spans="1:1" ht="21" x14ac:dyDescent="0.4">
      <c r="A106" s="142"/>
    </row>
    <row r="107" spans="1:1" ht="63" x14ac:dyDescent="0.4">
      <c r="A107" s="141" t="s">
        <v>1018</v>
      </c>
    </row>
    <row r="108" spans="1:1" ht="21" x14ac:dyDescent="0.4">
      <c r="A108" s="136"/>
    </row>
    <row r="109" spans="1:1" ht="21" x14ac:dyDescent="0.4">
      <c r="A109" s="145" t="s">
        <v>685</v>
      </c>
    </row>
    <row r="110" spans="1:1" s="58" customFormat="1" ht="21" x14ac:dyDescent="0.4">
      <c r="A110" s="454"/>
    </row>
    <row r="111" spans="1:1" ht="42" x14ac:dyDescent="0.4">
      <c r="A111" s="141" t="s">
        <v>1019</v>
      </c>
    </row>
    <row r="112" spans="1:1" ht="21" x14ac:dyDescent="0.4">
      <c r="A112" s="455"/>
    </row>
    <row r="113" spans="1:1" ht="21" x14ac:dyDescent="0.4">
      <c r="A113" s="456" t="s">
        <v>686</v>
      </c>
    </row>
    <row r="114" spans="1:1" ht="105" x14ac:dyDescent="0.4">
      <c r="A114" s="141" t="s">
        <v>1020</v>
      </c>
    </row>
  </sheetData>
  <pageMargins left="0.7" right="0.7" top="0.75" bottom="0.75" header="0.3" footer="0.3"/>
  <pageSetup scale="80" orientation="landscape"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tabColor rgb="FFFFFF00"/>
    <pageSetUpPr autoPageBreaks="0"/>
  </sheetPr>
  <dimension ref="A1:Z145"/>
  <sheetViews>
    <sheetView topLeftCell="A4" zoomScale="70" zoomScaleNormal="70" workbookViewId="0">
      <selection activeCell="A7" sqref="A7"/>
    </sheetView>
  </sheetViews>
  <sheetFormatPr defaultColWidth="9.109375" defaultRowHeight="14.4" x14ac:dyDescent="0.3"/>
  <cols>
    <col min="1" max="1" width="69.44140625" style="193" customWidth="1"/>
    <col min="2" max="2" width="33.5546875" style="193" customWidth="1"/>
    <col min="3" max="3" width="28" style="193" customWidth="1"/>
    <col min="4" max="4" width="85.33203125" style="193" bestFit="1" customWidth="1"/>
    <col min="5" max="5" width="40.44140625" style="193" customWidth="1"/>
    <col min="6" max="6" width="45.5546875" style="193" bestFit="1" customWidth="1"/>
    <col min="7" max="8" width="37.44140625" style="193" bestFit="1" customWidth="1"/>
    <col min="9" max="9" width="31" style="193" customWidth="1"/>
    <col min="10" max="10" width="23.5546875" style="193" bestFit="1" customWidth="1"/>
    <col min="11" max="11" width="36.5546875" style="193" customWidth="1"/>
    <col min="12" max="12" width="15.109375" style="193" customWidth="1"/>
    <col min="13" max="16384" width="9.109375" style="193"/>
  </cols>
  <sheetData>
    <row r="1" spans="1:26" s="191" customFormat="1" ht="31.2" x14ac:dyDescent="0.3">
      <c r="A1" s="468" t="s">
        <v>990</v>
      </c>
      <c r="B1" s="469"/>
      <c r="C1" s="469"/>
      <c r="D1" s="470"/>
      <c r="E1" s="41"/>
      <c r="F1" s="39"/>
      <c r="G1" s="39"/>
      <c r="H1" s="39"/>
      <c r="I1" s="39"/>
      <c r="J1" s="39"/>
      <c r="K1" s="39"/>
      <c r="L1" s="39"/>
      <c r="M1" s="190"/>
      <c r="N1" s="190"/>
      <c r="O1" s="190"/>
      <c r="P1" s="190"/>
      <c r="Q1" s="190"/>
      <c r="R1" s="190"/>
      <c r="S1" s="190"/>
      <c r="T1" s="190"/>
      <c r="U1" s="190"/>
      <c r="V1" s="190"/>
      <c r="W1" s="190"/>
      <c r="X1" s="190"/>
      <c r="Y1" s="190"/>
      <c r="Z1" s="190"/>
    </row>
    <row r="2" spans="1:26" s="191" customFormat="1" ht="31.2" x14ac:dyDescent="0.3">
      <c r="A2" s="471" t="s">
        <v>544</v>
      </c>
      <c r="B2" s="472"/>
      <c r="C2" s="472"/>
      <c r="D2" s="473"/>
      <c r="E2" s="40"/>
      <c r="F2" s="39"/>
      <c r="G2" s="39"/>
      <c r="H2" s="39"/>
      <c r="I2" s="39"/>
      <c r="J2" s="39"/>
      <c r="K2" s="39"/>
      <c r="L2" s="39"/>
      <c r="M2" s="190"/>
      <c r="N2" s="190"/>
      <c r="O2" s="190"/>
      <c r="P2" s="190"/>
      <c r="Q2" s="190"/>
      <c r="R2" s="190"/>
      <c r="S2" s="190"/>
      <c r="T2" s="190"/>
      <c r="U2" s="190"/>
      <c r="V2" s="190"/>
      <c r="W2" s="190"/>
      <c r="X2" s="190"/>
      <c r="Y2" s="190"/>
      <c r="Z2" s="190"/>
    </row>
    <row r="3" spans="1:26" s="191" customFormat="1" ht="26.25" customHeight="1" x14ac:dyDescent="0.3">
      <c r="A3" s="179" t="s">
        <v>569</v>
      </c>
      <c r="B3" s="180"/>
      <c r="C3" s="180"/>
      <c r="D3" s="180"/>
      <c r="E3" s="181"/>
      <c r="F3" s="39"/>
      <c r="G3" s="39"/>
      <c r="H3" s="39"/>
      <c r="I3" s="39"/>
      <c r="J3" s="39"/>
      <c r="K3" s="39"/>
      <c r="L3" s="39"/>
      <c r="M3" s="190"/>
      <c r="N3" s="190"/>
      <c r="O3" s="190"/>
      <c r="P3" s="190"/>
      <c r="Q3" s="190"/>
      <c r="R3" s="190"/>
      <c r="S3" s="190"/>
      <c r="T3" s="190"/>
      <c r="U3" s="190"/>
      <c r="V3" s="190"/>
      <c r="W3" s="190"/>
      <c r="X3" s="190"/>
      <c r="Y3" s="190"/>
      <c r="Z3" s="190"/>
    </row>
    <row r="4" spans="1:26" s="191" customFormat="1" ht="47.25" customHeight="1" x14ac:dyDescent="0.3">
      <c r="A4" s="474" t="s">
        <v>717</v>
      </c>
      <c r="B4" s="475"/>
      <c r="C4" s="475"/>
      <c r="D4" s="475"/>
      <c r="E4" s="476"/>
      <c r="F4" s="39"/>
      <c r="G4" s="39"/>
      <c r="H4" s="39"/>
      <c r="I4" s="39"/>
      <c r="J4" s="39"/>
      <c r="K4" s="39"/>
      <c r="L4" s="39"/>
      <c r="M4" s="190"/>
      <c r="N4" s="190"/>
      <c r="O4" s="190"/>
      <c r="P4" s="190"/>
      <c r="Q4" s="190"/>
      <c r="R4" s="190"/>
      <c r="S4" s="190"/>
      <c r="T4" s="190"/>
      <c r="U4" s="190"/>
      <c r="V4" s="190"/>
      <c r="W4" s="190"/>
      <c r="X4" s="190"/>
      <c r="Y4" s="190"/>
      <c r="Z4" s="190"/>
    </row>
    <row r="5" spans="1:26" ht="63" customHeight="1" x14ac:dyDescent="0.35">
      <c r="A5" s="182" t="s">
        <v>570</v>
      </c>
      <c r="B5" s="183" t="s">
        <v>571</v>
      </c>
      <c r="C5" s="502" t="s">
        <v>721</v>
      </c>
      <c r="D5" s="502"/>
      <c r="E5" s="184" t="s">
        <v>574</v>
      </c>
      <c r="F5" s="39"/>
      <c r="G5" s="39"/>
      <c r="H5" s="39"/>
      <c r="I5" s="39"/>
      <c r="J5" s="39"/>
      <c r="K5" s="39"/>
      <c r="L5" s="39"/>
      <c r="M5" s="192"/>
      <c r="N5" s="192"/>
      <c r="O5" s="192"/>
      <c r="P5" s="192"/>
      <c r="Q5" s="192"/>
      <c r="R5" s="192"/>
      <c r="S5" s="192"/>
      <c r="T5" s="192"/>
      <c r="U5" s="192"/>
      <c r="V5" s="192"/>
      <c r="W5" s="192"/>
      <c r="X5" s="192"/>
      <c r="Y5" s="192"/>
      <c r="Z5" s="192"/>
    </row>
    <row r="6" spans="1:26" s="210" customFormat="1" ht="18" x14ac:dyDescent="0.35">
      <c r="A6" s="205"/>
      <c r="B6" s="206"/>
      <c r="C6" s="504"/>
      <c r="D6" s="504"/>
      <c r="E6" s="207"/>
      <c r="F6" s="208"/>
      <c r="G6" s="208"/>
      <c r="H6" s="208"/>
      <c r="I6" s="208"/>
      <c r="J6" s="208"/>
      <c r="K6" s="208"/>
      <c r="L6" s="208"/>
      <c r="M6" s="209"/>
      <c r="N6" s="209"/>
      <c r="O6" s="209"/>
      <c r="P6" s="209"/>
      <c r="Q6" s="209"/>
      <c r="R6" s="209"/>
      <c r="S6" s="209"/>
      <c r="T6" s="209"/>
      <c r="U6" s="209"/>
      <c r="V6" s="209"/>
      <c r="W6" s="209"/>
      <c r="X6" s="209"/>
      <c r="Y6" s="209"/>
      <c r="Z6" s="209"/>
    </row>
    <row r="7" spans="1:26" s="210" customFormat="1" ht="18" x14ac:dyDescent="0.35">
      <c r="A7" s="205"/>
      <c r="B7" s="206"/>
      <c r="C7" s="461"/>
      <c r="D7" s="461"/>
      <c r="E7" s="207"/>
      <c r="F7" s="208"/>
      <c r="G7" s="208"/>
      <c r="H7" s="208"/>
      <c r="I7" s="208"/>
      <c r="J7" s="208"/>
      <c r="K7" s="208"/>
      <c r="L7" s="208"/>
      <c r="M7" s="209"/>
      <c r="N7" s="209"/>
      <c r="O7" s="209"/>
      <c r="P7" s="209"/>
      <c r="Q7" s="209"/>
      <c r="R7" s="209"/>
      <c r="S7" s="209"/>
      <c r="T7" s="209"/>
      <c r="U7" s="209"/>
      <c r="V7" s="209"/>
      <c r="W7" s="209"/>
      <c r="X7" s="209"/>
      <c r="Y7" s="209"/>
      <c r="Z7" s="209"/>
    </row>
    <row r="8" spans="1:26" s="210" customFormat="1" ht="18" x14ac:dyDescent="0.35">
      <c r="A8" s="205"/>
      <c r="B8" s="206"/>
      <c r="C8" s="461"/>
      <c r="D8" s="461"/>
      <c r="E8" s="207"/>
      <c r="F8" s="208"/>
      <c r="G8" s="208"/>
      <c r="H8" s="208"/>
      <c r="I8" s="208"/>
      <c r="J8" s="208"/>
      <c r="K8" s="208"/>
      <c r="L8" s="208"/>
      <c r="M8" s="209"/>
      <c r="N8" s="209"/>
      <c r="O8" s="209"/>
      <c r="P8" s="209"/>
      <c r="Q8" s="209"/>
      <c r="R8" s="209"/>
      <c r="S8" s="209"/>
      <c r="T8" s="209"/>
      <c r="U8" s="209"/>
      <c r="V8" s="209"/>
      <c r="W8" s="209"/>
      <c r="X8" s="209"/>
      <c r="Y8" s="209"/>
      <c r="Z8" s="209"/>
    </row>
    <row r="9" spans="1:26" s="210" customFormat="1" ht="18" x14ac:dyDescent="0.35">
      <c r="A9" s="205"/>
      <c r="B9" s="206"/>
      <c r="C9" s="461"/>
      <c r="D9" s="461"/>
      <c r="E9" s="207"/>
      <c r="F9" s="208"/>
      <c r="G9" s="208"/>
      <c r="H9" s="208"/>
      <c r="I9" s="208"/>
      <c r="J9" s="208"/>
      <c r="K9" s="208"/>
      <c r="L9" s="208"/>
      <c r="M9" s="209"/>
      <c r="N9" s="209"/>
      <c r="O9" s="209"/>
      <c r="P9" s="209"/>
      <c r="Q9" s="209"/>
      <c r="R9" s="209"/>
      <c r="S9" s="209"/>
      <c r="T9" s="209"/>
      <c r="U9" s="209"/>
      <c r="V9" s="209"/>
      <c r="W9" s="209"/>
      <c r="X9" s="209"/>
      <c r="Y9" s="209"/>
      <c r="Z9" s="209"/>
    </row>
    <row r="10" spans="1:26" s="210" customFormat="1" ht="18" x14ac:dyDescent="0.35">
      <c r="A10" s="205"/>
      <c r="B10" s="206"/>
      <c r="C10" s="461"/>
      <c r="D10" s="461"/>
      <c r="E10" s="207"/>
      <c r="F10" s="208"/>
      <c r="G10" s="208"/>
      <c r="H10" s="208"/>
      <c r="I10" s="208"/>
      <c r="J10" s="208"/>
      <c r="K10" s="208"/>
      <c r="L10" s="208"/>
      <c r="M10" s="209"/>
      <c r="N10" s="209"/>
      <c r="O10" s="209"/>
      <c r="P10" s="209"/>
      <c r="Q10" s="209"/>
      <c r="R10" s="209"/>
      <c r="S10" s="209"/>
      <c r="T10" s="209"/>
      <c r="U10" s="209"/>
      <c r="V10" s="209"/>
      <c r="W10" s="209"/>
      <c r="X10" s="209"/>
      <c r="Y10" s="209"/>
      <c r="Z10" s="209"/>
    </row>
    <row r="11" spans="1:26" s="210" customFormat="1" ht="18" x14ac:dyDescent="0.35">
      <c r="A11" s="205"/>
      <c r="B11" s="206"/>
      <c r="C11" s="461"/>
      <c r="D11" s="461"/>
      <c r="E11" s="207"/>
      <c r="F11" s="208"/>
      <c r="G11" s="208"/>
      <c r="H11" s="208"/>
      <c r="I11" s="208"/>
      <c r="J11" s="208"/>
      <c r="K11" s="208"/>
      <c r="L11" s="208"/>
      <c r="M11" s="209"/>
      <c r="N11" s="209"/>
      <c r="O11" s="209"/>
      <c r="P11" s="209"/>
      <c r="Q11" s="209"/>
      <c r="R11" s="209"/>
      <c r="S11" s="209"/>
      <c r="T11" s="209"/>
      <c r="U11" s="209"/>
      <c r="V11" s="209"/>
      <c r="W11" s="209"/>
      <c r="X11" s="209"/>
      <c r="Y11" s="209"/>
      <c r="Z11" s="209"/>
    </row>
    <row r="12" spans="1:26" s="210" customFormat="1" ht="18" x14ac:dyDescent="0.35">
      <c r="A12" s="211"/>
      <c r="B12" s="212"/>
      <c r="C12" s="503"/>
      <c r="D12" s="503"/>
      <c r="E12" s="213"/>
      <c r="F12" s="208"/>
      <c r="G12" s="208"/>
      <c r="H12" s="208"/>
      <c r="I12" s="208"/>
      <c r="J12" s="208"/>
      <c r="K12" s="208"/>
      <c r="L12" s="208"/>
      <c r="M12" s="209"/>
      <c r="N12" s="209"/>
      <c r="O12" s="209"/>
      <c r="P12" s="209"/>
      <c r="Q12" s="209"/>
      <c r="R12" s="209"/>
      <c r="S12" s="209"/>
      <c r="T12" s="209"/>
      <c r="U12" s="209"/>
      <c r="V12" s="209"/>
      <c r="W12" s="209"/>
      <c r="X12" s="209"/>
      <c r="Y12" s="209"/>
      <c r="Z12" s="209"/>
    </row>
    <row r="13" spans="1:26" ht="25.95" x14ac:dyDescent="0.45">
      <c r="A13" s="186" t="s">
        <v>718</v>
      </c>
      <c r="B13" s="194"/>
      <c r="C13" s="194"/>
      <c r="D13" s="194"/>
      <c r="E13" s="195"/>
      <c r="F13" s="196"/>
      <c r="G13" s="196"/>
      <c r="H13" s="196"/>
      <c r="I13" s="196"/>
      <c r="J13" s="196"/>
      <c r="K13" s="196"/>
      <c r="L13" s="39"/>
      <c r="M13" s="192"/>
      <c r="N13" s="192"/>
      <c r="O13" s="192"/>
      <c r="P13" s="192"/>
      <c r="Q13" s="192"/>
      <c r="R13" s="192"/>
      <c r="S13" s="192"/>
      <c r="T13" s="192"/>
      <c r="U13" s="192"/>
      <c r="V13" s="192"/>
      <c r="W13" s="192"/>
      <c r="X13" s="192"/>
      <c r="Y13" s="192"/>
      <c r="Z13" s="192"/>
    </row>
    <row r="14" spans="1:26" s="210" customFormat="1" ht="18" x14ac:dyDescent="0.35">
      <c r="A14" s="499" t="s">
        <v>620</v>
      </c>
      <c r="B14" s="500"/>
      <c r="C14" s="501"/>
      <c r="D14" s="185"/>
      <c r="E14" s="67"/>
      <c r="F14" s="67"/>
      <c r="G14" s="67"/>
      <c r="H14" s="67"/>
      <c r="I14" s="67"/>
      <c r="J14" s="67"/>
      <c r="K14" s="67"/>
      <c r="L14" s="208"/>
      <c r="M14" s="209"/>
      <c r="N14" s="209"/>
      <c r="O14" s="209"/>
      <c r="P14" s="209"/>
      <c r="Q14" s="209"/>
      <c r="R14" s="209"/>
      <c r="S14" s="209"/>
      <c r="T14" s="209"/>
      <c r="U14" s="209"/>
      <c r="V14" s="209"/>
      <c r="W14" s="209"/>
      <c r="X14" s="209"/>
      <c r="Y14" s="209"/>
      <c r="Z14" s="209"/>
    </row>
    <row r="15" spans="1:26" s="210" customFormat="1" ht="18" x14ac:dyDescent="0.35">
      <c r="A15" s="497" t="s">
        <v>621</v>
      </c>
      <c r="B15" s="498"/>
      <c r="C15" s="498"/>
      <c r="D15" s="174"/>
      <c r="E15" s="67"/>
      <c r="F15" s="67"/>
      <c r="G15" s="67"/>
      <c r="H15" s="67"/>
      <c r="I15" s="67"/>
      <c r="J15" s="67"/>
      <c r="K15" s="67"/>
      <c r="L15" s="208"/>
      <c r="M15" s="209"/>
      <c r="N15" s="209"/>
      <c r="O15" s="209"/>
      <c r="P15" s="209"/>
      <c r="Q15" s="209"/>
      <c r="R15" s="209"/>
      <c r="S15" s="209"/>
      <c r="T15" s="209"/>
      <c r="U15" s="209"/>
      <c r="V15" s="209"/>
      <c r="W15" s="209"/>
      <c r="X15" s="209"/>
      <c r="Y15" s="209"/>
      <c r="Z15" s="209"/>
    </row>
    <row r="16" spans="1:26" ht="35.4" customHeight="1" x14ac:dyDescent="0.45">
      <c r="A16" s="173" t="s">
        <v>719</v>
      </c>
      <c r="B16" s="176"/>
      <c r="C16" s="176"/>
      <c r="D16" s="177"/>
      <c r="E16" s="178"/>
      <c r="F16" s="67"/>
      <c r="G16" s="67"/>
      <c r="H16" s="67"/>
      <c r="I16" s="67"/>
      <c r="J16" s="67"/>
      <c r="K16" s="67"/>
      <c r="L16" s="39"/>
      <c r="M16" s="192"/>
      <c r="N16" s="192"/>
      <c r="O16" s="192"/>
      <c r="P16" s="192"/>
      <c r="Q16" s="192"/>
      <c r="R16" s="192"/>
      <c r="S16" s="192"/>
      <c r="T16" s="192"/>
      <c r="U16" s="192"/>
      <c r="V16" s="192"/>
      <c r="W16" s="192"/>
      <c r="X16" s="192"/>
      <c r="Y16" s="192"/>
      <c r="Z16" s="192"/>
    </row>
    <row r="17" spans="1:26" s="210" customFormat="1" ht="45.6" customHeight="1" thickBot="1" x14ac:dyDescent="0.4">
      <c r="A17" s="494" t="s">
        <v>722</v>
      </c>
      <c r="B17" s="495"/>
      <c r="C17" s="496"/>
      <c r="D17" s="175"/>
      <c r="E17" s="67"/>
      <c r="F17" s="67"/>
      <c r="G17" s="67"/>
      <c r="H17" s="67"/>
      <c r="I17" s="67"/>
      <c r="J17" s="67"/>
      <c r="K17" s="67"/>
      <c r="L17" s="208"/>
      <c r="M17" s="209"/>
      <c r="N17" s="209"/>
      <c r="O17" s="209"/>
      <c r="P17" s="209"/>
      <c r="Q17" s="209"/>
      <c r="R17" s="209"/>
      <c r="S17" s="209"/>
      <c r="T17" s="209"/>
      <c r="U17" s="209"/>
      <c r="V17" s="209"/>
      <c r="W17" s="209"/>
      <c r="X17" s="209"/>
      <c r="Y17" s="209"/>
      <c r="Z17" s="209"/>
    </row>
    <row r="18" spans="1:26" s="200" customFormat="1" ht="42.6" customHeight="1" x14ac:dyDescent="0.4">
      <c r="A18" s="462" t="s">
        <v>783</v>
      </c>
      <c r="B18" s="463"/>
      <c r="C18" s="463"/>
      <c r="D18" s="464"/>
      <c r="E18" s="463"/>
      <c r="F18" s="463"/>
      <c r="G18" s="463"/>
      <c r="H18" s="197"/>
      <c r="I18" s="197"/>
      <c r="J18" s="197"/>
      <c r="K18" s="198"/>
      <c r="L18" s="39"/>
      <c r="M18" s="199"/>
      <c r="N18" s="199"/>
      <c r="O18" s="199"/>
      <c r="P18" s="199"/>
      <c r="Q18" s="199"/>
      <c r="R18" s="199"/>
      <c r="S18" s="199"/>
      <c r="T18" s="199"/>
      <c r="U18" s="199"/>
      <c r="V18" s="199"/>
      <c r="W18" s="199"/>
      <c r="X18" s="199"/>
      <c r="Y18" s="199"/>
      <c r="Z18" s="199"/>
    </row>
    <row r="19" spans="1:26" ht="66.75" customHeight="1" x14ac:dyDescent="0.3">
      <c r="A19" s="85" t="s">
        <v>389</v>
      </c>
      <c r="B19" s="84" t="s">
        <v>207</v>
      </c>
      <c r="C19" s="287" t="s">
        <v>587</v>
      </c>
      <c r="D19" s="273" t="s">
        <v>591</v>
      </c>
      <c r="E19" s="84" t="s">
        <v>1</v>
      </c>
      <c r="F19" s="91" t="s">
        <v>619</v>
      </c>
      <c r="G19" s="277"/>
      <c r="H19" s="277"/>
      <c r="I19" s="277"/>
      <c r="J19" s="277"/>
      <c r="K19" s="278"/>
      <c r="L19" s="39"/>
      <c r="M19" s="70"/>
      <c r="N19" s="70"/>
      <c r="O19" s="71"/>
      <c r="P19" s="71"/>
      <c r="Q19" s="71"/>
      <c r="R19" s="192"/>
      <c r="S19" s="192"/>
      <c r="T19" s="192"/>
      <c r="U19" s="192"/>
      <c r="V19" s="192"/>
      <c r="W19" s="192"/>
      <c r="X19" s="192"/>
      <c r="Y19" s="192"/>
      <c r="Z19" s="192"/>
    </row>
    <row r="20" spans="1:26" s="210" customFormat="1" ht="18" x14ac:dyDescent="0.35">
      <c r="A20" s="214"/>
      <c r="B20" s="215"/>
      <c r="C20" s="274"/>
      <c r="D20" s="215"/>
      <c r="E20" s="215"/>
      <c r="F20" s="215"/>
      <c r="G20" s="279"/>
      <c r="H20" s="279"/>
      <c r="I20" s="279"/>
      <c r="J20" s="279"/>
      <c r="K20" s="280"/>
      <c r="L20" s="208"/>
      <c r="M20" s="216"/>
      <c r="N20" s="217"/>
      <c r="O20" s="217"/>
      <c r="P20" s="217"/>
      <c r="Q20" s="217"/>
      <c r="R20" s="209"/>
      <c r="S20" s="209"/>
      <c r="T20" s="209"/>
      <c r="U20" s="209"/>
      <c r="V20" s="209"/>
      <c r="W20" s="209"/>
      <c r="X20" s="209"/>
      <c r="Y20" s="209"/>
      <c r="Z20" s="209"/>
    </row>
    <row r="21" spans="1:26" s="210" customFormat="1" ht="18" x14ac:dyDescent="0.35">
      <c r="A21" s="214"/>
      <c r="B21" s="215"/>
      <c r="C21" s="272"/>
      <c r="D21" s="215"/>
      <c r="E21" s="215"/>
      <c r="F21" s="215"/>
      <c r="G21" s="279"/>
      <c r="H21" s="279"/>
      <c r="I21" s="279"/>
      <c r="J21" s="279"/>
      <c r="K21" s="280"/>
      <c r="L21" s="208"/>
      <c r="M21" s="216"/>
      <c r="N21" s="217"/>
      <c r="O21" s="217"/>
      <c r="P21" s="217"/>
      <c r="Q21" s="217"/>
      <c r="R21" s="209"/>
      <c r="S21" s="209"/>
      <c r="T21" s="209"/>
      <c r="U21" s="209"/>
      <c r="V21" s="209"/>
      <c r="W21" s="209"/>
      <c r="X21" s="209"/>
      <c r="Y21" s="209"/>
      <c r="Z21" s="209"/>
    </row>
    <row r="22" spans="1:26" s="210" customFormat="1" ht="18" x14ac:dyDescent="0.35">
      <c r="A22" s="214"/>
      <c r="B22" s="215"/>
      <c r="C22" s="272"/>
      <c r="D22" s="215"/>
      <c r="E22" s="215"/>
      <c r="F22" s="215"/>
      <c r="G22" s="279"/>
      <c r="H22" s="279"/>
      <c r="I22" s="279"/>
      <c r="J22" s="279"/>
      <c r="K22" s="280"/>
      <c r="L22" s="208"/>
      <c r="M22" s="216"/>
      <c r="N22" s="217"/>
      <c r="O22" s="217"/>
      <c r="P22" s="217"/>
      <c r="Q22" s="217"/>
      <c r="R22" s="209"/>
      <c r="S22" s="209"/>
      <c r="T22" s="209"/>
      <c r="U22" s="209"/>
      <c r="V22" s="209"/>
      <c r="W22" s="209"/>
      <c r="X22" s="209"/>
      <c r="Y22" s="209"/>
      <c r="Z22" s="209"/>
    </row>
    <row r="23" spans="1:26" s="210" customFormat="1" ht="18" x14ac:dyDescent="0.35">
      <c r="A23" s="214"/>
      <c r="B23" s="215"/>
      <c r="C23" s="272"/>
      <c r="D23" s="215"/>
      <c r="E23" s="215"/>
      <c r="F23" s="215"/>
      <c r="G23" s="279"/>
      <c r="H23" s="279"/>
      <c r="I23" s="279"/>
      <c r="J23" s="279"/>
      <c r="K23" s="280"/>
      <c r="L23" s="208"/>
      <c r="M23" s="216"/>
      <c r="N23" s="217"/>
      <c r="O23" s="217"/>
      <c r="P23" s="217"/>
      <c r="Q23" s="217"/>
      <c r="R23" s="209"/>
      <c r="S23" s="209"/>
      <c r="T23" s="209"/>
      <c r="U23" s="209"/>
      <c r="V23" s="209"/>
      <c r="W23" s="209"/>
      <c r="X23" s="209"/>
      <c r="Y23" s="209"/>
      <c r="Z23" s="209"/>
    </row>
    <row r="24" spans="1:26" s="210" customFormat="1" ht="18" x14ac:dyDescent="0.35">
      <c r="A24" s="214"/>
      <c r="B24" s="215"/>
      <c r="C24" s="272"/>
      <c r="D24" s="215"/>
      <c r="E24" s="215"/>
      <c r="F24" s="215"/>
      <c r="G24" s="279"/>
      <c r="H24" s="279"/>
      <c r="I24" s="279"/>
      <c r="J24" s="279"/>
      <c r="K24" s="280"/>
      <c r="L24" s="208"/>
      <c r="M24" s="216"/>
      <c r="N24" s="217"/>
      <c r="O24" s="217"/>
      <c r="P24" s="217"/>
      <c r="Q24" s="217"/>
      <c r="R24" s="209"/>
      <c r="S24" s="209"/>
      <c r="T24" s="209"/>
      <c r="U24" s="209"/>
      <c r="V24" s="209"/>
      <c r="W24" s="209"/>
      <c r="X24" s="209"/>
      <c r="Y24" s="209"/>
      <c r="Z24" s="209"/>
    </row>
    <row r="25" spans="1:26" s="210" customFormat="1" ht="18" x14ac:dyDescent="0.35">
      <c r="A25" s="214"/>
      <c r="B25" s="215"/>
      <c r="C25" s="272"/>
      <c r="D25" s="215"/>
      <c r="E25" s="215"/>
      <c r="F25" s="215"/>
      <c r="G25" s="279"/>
      <c r="H25" s="279"/>
      <c r="I25" s="279"/>
      <c r="J25" s="279"/>
      <c r="K25" s="280"/>
      <c r="L25" s="208"/>
      <c r="M25" s="216"/>
      <c r="N25" s="217"/>
      <c r="O25" s="217"/>
      <c r="P25" s="217"/>
      <c r="Q25" s="217"/>
      <c r="R25" s="209"/>
      <c r="S25" s="209"/>
      <c r="T25" s="209"/>
      <c r="U25" s="209"/>
      <c r="V25" s="209"/>
      <c r="W25" s="209"/>
      <c r="X25" s="209"/>
      <c r="Y25" s="209"/>
      <c r="Z25" s="209"/>
    </row>
    <row r="26" spans="1:26" s="210" customFormat="1" ht="18" x14ac:dyDescent="0.35">
      <c r="A26" s="214"/>
      <c r="B26" s="215"/>
      <c r="C26" s="272"/>
      <c r="D26" s="215"/>
      <c r="E26" s="215"/>
      <c r="F26" s="215"/>
      <c r="G26" s="279"/>
      <c r="H26" s="279"/>
      <c r="I26" s="279"/>
      <c r="J26" s="279"/>
      <c r="K26" s="280"/>
      <c r="L26" s="208"/>
      <c r="M26" s="216"/>
      <c r="N26" s="217"/>
      <c r="O26" s="217"/>
      <c r="P26" s="217"/>
      <c r="Q26" s="217"/>
      <c r="R26" s="209"/>
      <c r="S26" s="209"/>
      <c r="T26" s="209"/>
      <c r="U26" s="209"/>
      <c r="V26" s="209"/>
      <c r="W26" s="209"/>
      <c r="X26" s="209"/>
      <c r="Y26" s="209"/>
      <c r="Z26" s="209"/>
    </row>
    <row r="27" spans="1:26" s="200" customFormat="1" ht="46.5" customHeight="1" x14ac:dyDescent="0.3">
      <c r="A27" s="465" t="s">
        <v>784</v>
      </c>
      <c r="B27" s="466"/>
      <c r="C27" s="466"/>
      <c r="D27" s="467"/>
      <c r="E27" s="466"/>
      <c r="F27" s="466"/>
      <c r="G27" s="466"/>
      <c r="H27" s="466"/>
      <c r="I27" s="466"/>
      <c r="J27" s="201"/>
      <c r="K27" s="202"/>
      <c r="L27" s="39"/>
      <c r="M27" s="199"/>
      <c r="N27" s="199"/>
      <c r="O27" s="199"/>
      <c r="P27" s="199"/>
      <c r="Q27" s="199"/>
      <c r="R27" s="199"/>
      <c r="S27" s="199"/>
      <c r="T27" s="199"/>
      <c r="U27" s="199"/>
      <c r="V27" s="199"/>
      <c r="W27" s="199"/>
      <c r="X27" s="199"/>
      <c r="Y27" s="199"/>
      <c r="Z27" s="199"/>
    </row>
    <row r="28" spans="1:26" ht="101.4" customHeight="1" x14ac:dyDescent="0.3">
      <c r="A28" s="83" t="s">
        <v>389</v>
      </c>
      <c r="B28" s="75" t="s">
        <v>207</v>
      </c>
      <c r="C28" s="75" t="s">
        <v>550</v>
      </c>
      <c r="D28" s="75" t="s">
        <v>588</v>
      </c>
      <c r="E28" s="75" t="s">
        <v>361</v>
      </c>
      <c r="F28" s="75" t="s">
        <v>356</v>
      </c>
      <c r="G28" s="84" t="s">
        <v>1</v>
      </c>
      <c r="H28" s="91" t="s">
        <v>619</v>
      </c>
      <c r="I28" s="277"/>
      <c r="J28" s="277"/>
      <c r="K28" s="278"/>
      <c r="L28" s="39"/>
      <c r="M28" s="71"/>
      <c r="N28" s="70"/>
      <c r="O28" s="71"/>
      <c r="P28" s="192"/>
      <c r="Q28" s="192"/>
      <c r="R28" s="192"/>
      <c r="S28" s="192"/>
      <c r="T28" s="192"/>
      <c r="U28" s="192"/>
      <c r="V28" s="192"/>
      <c r="W28" s="192"/>
      <c r="X28" s="192"/>
      <c r="Y28" s="192"/>
      <c r="Z28" s="192"/>
    </row>
    <row r="29" spans="1:26" s="222" customFormat="1" ht="18" x14ac:dyDescent="0.35">
      <c r="A29" s="218"/>
      <c r="B29" s="92"/>
      <c r="C29" s="92"/>
      <c r="D29" s="92"/>
      <c r="E29" s="203"/>
      <c r="F29" s="219"/>
      <c r="G29" s="92"/>
      <c r="H29" s="92"/>
      <c r="I29" s="279"/>
      <c r="J29" s="279"/>
      <c r="K29" s="280"/>
      <c r="L29" s="220"/>
      <c r="M29" s="216"/>
      <c r="N29" s="216"/>
      <c r="O29" s="216"/>
      <c r="P29" s="221"/>
      <c r="Q29" s="221"/>
      <c r="R29" s="221"/>
      <c r="S29" s="221"/>
      <c r="T29" s="221"/>
      <c r="U29" s="221"/>
      <c r="V29" s="221"/>
      <c r="W29" s="221"/>
      <c r="X29" s="221"/>
      <c r="Y29" s="221"/>
      <c r="Z29" s="221"/>
    </row>
    <row r="30" spans="1:26" s="222" customFormat="1" ht="18" x14ac:dyDescent="0.35">
      <c r="A30" s="218"/>
      <c r="B30" s="92"/>
      <c r="C30" s="92"/>
      <c r="D30" s="92"/>
      <c r="E30" s="203"/>
      <c r="F30" s="219"/>
      <c r="G30" s="92"/>
      <c r="H30" s="92"/>
      <c r="I30" s="279"/>
      <c r="J30" s="279"/>
      <c r="K30" s="280"/>
      <c r="L30" s="220"/>
      <c r="M30" s="216"/>
      <c r="N30" s="216"/>
      <c r="O30" s="216"/>
      <c r="P30" s="221"/>
      <c r="Q30" s="221"/>
      <c r="R30" s="221"/>
      <c r="S30" s="221"/>
      <c r="T30" s="221"/>
      <c r="U30" s="221"/>
      <c r="V30" s="221"/>
      <c r="W30" s="221"/>
      <c r="X30" s="221"/>
      <c r="Y30" s="221"/>
      <c r="Z30" s="221"/>
    </row>
    <row r="31" spans="1:26" s="222" customFormat="1" ht="18" x14ac:dyDescent="0.35">
      <c r="A31" s="218"/>
      <c r="B31" s="92"/>
      <c r="C31" s="92"/>
      <c r="D31" s="92"/>
      <c r="E31" s="203"/>
      <c r="F31" s="219"/>
      <c r="G31" s="92"/>
      <c r="H31" s="92"/>
      <c r="I31" s="279"/>
      <c r="J31" s="279"/>
      <c r="K31" s="280"/>
      <c r="L31" s="220"/>
      <c r="M31" s="216"/>
      <c r="N31" s="216"/>
      <c r="O31" s="216"/>
      <c r="P31" s="221"/>
      <c r="Q31" s="221"/>
      <c r="R31" s="221"/>
      <c r="S31" s="221"/>
      <c r="T31" s="221"/>
      <c r="U31" s="221"/>
      <c r="V31" s="221"/>
      <c r="W31" s="221"/>
      <c r="X31" s="221"/>
      <c r="Y31" s="221"/>
      <c r="Z31" s="221"/>
    </row>
    <row r="32" spans="1:26" s="222" customFormat="1" ht="18" x14ac:dyDescent="0.35">
      <c r="A32" s="218"/>
      <c r="B32" s="92"/>
      <c r="C32" s="92"/>
      <c r="D32" s="92"/>
      <c r="E32" s="203"/>
      <c r="F32" s="219"/>
      <c r="G32" s="92"/>
      <c r="H32" s="92"/>
      <c r="I32" s="279"/>
      <c r="J32" s="279"/>
      <c r="K32" s="280"/>
      <c r="L32" s="220"/>
      <c r="M32" s="216"/>
      <c r="N32" s="216"/>
      <c r="O32" s="216"/>
      <c r="P32" s="221"/>
      <c r="Q32" s="221"/>
      <c r="R32" s="221"/>
      <c r="S32" s="221"/>
      <c r="T32" s="221"/>
      <c r="U32" s="221"/>
      <c r="V32" s="221"/>
      <c r="W32" s="221"/>
      <c r="X32" s="221"/>
      <c r="Y32" s="221"/>
      <c r="Z32" s="221"/>
    </row>
    <row r="33" spans="1:26" s="222" customFormat="1" ht="18" x14ac:dyDescent="0.35">
      <c r="A33" s="218"/>
      <c r="B33" s="92"/>
      <c r="C33" s="92"/>
      <c r="D33" s="92"/>
      <c r="E33" s="203"/>
      <c r="F33" s="219"/>
      <c r="G33" s="92"/>
      <c r="H33" s="92"/>
      <c r="I33" s="279"/>
      <c r="J33" s="279"/>
      <c r="K33" s="280"/>
      <c r="L33" s="220"/>
      <c r="M33" s="216"/>
      <c r="N33" s="216"/>
      <c r="O33" s="216"/>
      <c r="P33" s="221"/>
      <c r="Q33" s="221"/>
      <c r="R33" s="221"/>
      <c r="S33" s="221"/>
      <c r="T33" s="221"/>
      <c r="U33" s="221"/>
      <c r="V33" s="221"/>
      <c r="W33" s="221"/>
      <c r="X33" s="221"/>
      <c r="Y33" s="221"/>
      <c r="Z33" s="221"/>
    </row>
    <row r="34" spans="1:26" s="222" customFormat="1" ht="18" x14ac:dyDescent="0.35">
      <c r="A34" s="218"/>
      <c r="B34" s="92"/>
      <c r="C34" s="92"/>
      <c r="D34" s="92"/>
      <c r="E34" s="203"/>
      <c r="F34" s="219"/>
      <c r="G34" s="92"/>
      <c r="H34" s="92"/>
      <c r="I34" s="279"/>
      <c r="J34" s="279"/>
      <c r="K34" s="280"/>
      <c r="L34" s="220"/>
      <c r="M34" s="216"/>
      <c r="N34" s="216"/>
      <c r="O34" s="216"/>
      <c r="P34" s="221"/>
      <c r="Q34" s="221"/>
      <c r="R34" s="221"/>
      <c r="S34" s="221"/>
      <c r="T34" s="221"/>
      <c r="U34" s="221"/>
      <c r="V34" s="221"/>
      <c r="W34" s="221"/>
      <c r="X34" s="221"/>
      <c r="Y34" s="221"/>
      <c r="Z34" s="221"/>
    </row>
    <row r="35" spans="1:26" s="222" customFormat="1" ht="18" x14ac:dyDescent="0.35">
      <c r="A35" s="218"/>
      <c r="B35" s="92"/>
      <c r="C35" s="92"/>
      <c r="D35" s="92"/>
      <c r="E35" s="203"/>
      <c r="F35" s="219"/>
      <c r="G35" s="92"/>
      <c r="H35" s="92"/>
      <c r="I35" s="279"/>
      <c r="J35" s="279"/>
      <c r="K35" s="280"/>
      <c r="L35" s="220"/>
      <c r="M35" s="216"/>
      <c r="N35" s="216"/>
      <c r="O35" s="216"/>
      <c r="P35" s="221"/>
      <c r="Q35" s="221"/>
      <c r="R35" s="221"/>
      <c r="S35" s="221"/>
      <c r="T35" s="221"/>
      <c r="U35" s="221"/>
      <c r="V35" s="221"/>
      <c r="W35" s="221"/>
      <c r="X35" s="221"/>
      <c r="Y35" s="221"/>
      <c r="Z35" s="221"/>
    </row>
    <row r="36" spans="1:26" s="222" customFormat="1" ht="18" x14ac:dyDescent="0.35">
      <c r="A36" s="218"/>
      <c r="B36" s="92"/>
      <c r="C36" s="92"/>
      <c r="D36" s="92"/>
      <c r="E36" s="203"/>
      <c r="F36" s="219"/>
      <c r="G36" s="92"/>
      <c r="H36" s="92"/>
      <c r="I36" s="279"/>
      <c r="J36" s="279"/>
      <c r="K36" s="280"/>
      <c r="L36" s="220"/>
      <c r="M36" s="216"/>
      <c r="N36" s="216"/>
      <c r="O36" s="216"/>
      <c r="P36" s="221"/>
      <c r="Q36" s="221"/>
      <c r="R36" s="221"/>
      <c r="S36" s="221"/>
      <c r="T36" s="221"/>
      <c r="U36" s="221"/>
      <c r="V36" s="221"/>
      <c r="W36" s="221"/>
      <c r="X36" s="221"/>
      <c r="Y36" s="221"/>
      <c r="Z36" s="221"/>
    </row>
    <row r="37" spans="1:26" s="222" customFormat="1" ht="18" x14ac:dyDescent="0.35">
      <c r="A37" s="218"/>
      <c r="B37" s="92"/>
      <c r="C37" s="92"/>
      <c r="D37" s="92"/>
      <c r="E37" s="203"/>
      <c r="F37" s="219"/>
      <c r="G37" s="92"/>
      <c r="H37" s="92"/>
      <c r="I37" s="279"/>
      <c r="J37" s="279"/>
      <c r="K37" s="280"/>
      <c r="L37" s="220"/>
      <c r="M37" s="216"/>
      <c r="N37" s="216"/>
      <c r="O37" s="216"/>
      <c r="P37" s="221"/>
      <c r="Q37" s="221"/>
      <c r="R37" s="221"/>
      <c r="S37" s="221"/>
      <c r="T37" s="221"/>
      <c r="U37" s="221"/>
      <c r="V37" s="221"/>
      <c r="W37" s="221"/>
      <c r="X37" s="221"/>
      <c r="Y37" s="221"/>
      <c r="Z37" s="221"/>
    </row>
    <row r="38" spans="1:26" s="222" customFormat="1" ht="18" x14ac:dyDescent="0.35">
      <c r="A38" s="218"/>
      <c r="B38" s="92"/>
      <c r="C38" s="92"/>
      <c r="D38" s="92"/>
      <c r="E38" s="203"/>
      <c r="F38" s="219"/>
      <c r="G38" s="92"/>
      <c r="H38" s="92"/>
      <c r="I38" s="279"/>
      <c r="J38" s="279"/>
      <c r="K38" s="280"/>
      <c r="L38" s="220"/>
      <c r="M38" s="216"/>
      <c r="N38" s="216"/>
      <c r="O38" s="216"/>
      <c r="P38" s="221"/>
      <c r="Q38" s="221"/>
      <c r="R38" s="221"/>
      <c r="S38" s="221"/>
      <c r="T38" s="221"/>
      <c r="U38" s="221"/>
      <c r="V38" s="221"/>
      <c r="W38" s="221"/>
      <c r="X38" s="221"/>
      <c r="Y38" s="221"/>
      <c r="Z38" s="221"/>
    </row>
    <row r="39" spans="1:26" s="222" customFormat="1" ht="18" x14ac:dyDescent="0.35">
      <c r="A39" s="218"/>
      <c r="B39" s="92"/>
      <c r="C39" s="92"/>
      <c r="D39" s="92"/>
      <c r="E39" s="203"/>
      <c r="F39" s="219"/>
      <c r="G39" s="92"/>
      <c r="H39" s="92"/>
      <c r="I39" s="279"/>
      <c r="J39" s="279"/>
      <c r="K39" s="280"/>
      <c r="L39" s="220"/>
      <c r="M39" s="216"/>
      <c r="N39" s="216"/>
      <c r="O39" s="216"/>
      <c r="P39" s="221"/>
      <c r="Q39" s="221"/>
      <c r="R39" s="221"/>
      <c r="S39" s="221"/>
      <c r="T39" s="221"/>
      <c r="U39" s="221"/>
      <c r="V39" s="221"/>
      <c r="W39" s="221"/>
      <c r="X39" s="221"/>
      <c r="Y39" s="221"/>
      <c r="Z39" s="221"/>
    </row>
    <row r="40" spans="1:26" s="222" customFormat="1" ht="18" x14ac:dyDescent="0.35">
      <c r="A40" s="218"/>
      <c r="B40" s="92"/>
      <c r="C40" s="92"/>
      <c r="D40" s="92"/>
      <c r="E40" s="203"/>
      <c r="F40" s="219"/>
      <c r="G40" s="92"/>
      <c r="H40" s="92"/>
      <c r="I40" s="279"/>
      <c r="J40" s="279"/>
      <c r="K40" s="280"/>
      <c r="L40" s="220"/>
      <c r="M40" s="216"/>
      <c r="N40" s="216"/>
      <c r="O40" s="216"/>
      <c r="P40" s="221"/>
      <c r="Q40" s="221"/>
      <c r="R40" s="221"/>
      <c r="S40" s="221"/>
      <c r="T40" s="221"/>
      <c r="U40" s="221"/>
      <c r="V40" s="221"/>
      <c r="W40" s="221"/>
      <c r="X40" s="221"/>
      <c r="Y40" s="221"/>
      <c r="Z40" s="221"/>
    </row>
    <row r="41" spans="1:26" s="222" customFormat="1" ht="18" x14ac:dyDescent="0.35">
      <c r="A41" s="218"/>
      <c r="B41" s="92"/>
      <c r="C41" s="92"/>
      <c r="D41" s="92"/>
      <c r="E41" s="203"/>
      <c r="F41" s="219"/>
      <c r="G41" s="92"/>
      <c r="H41" s="92"/>
      <c r="I41" s="279"/>
      <c r="J41" s="279"/>
      <c r="K41" s="280"/>
      <c r="L41" s="220"/>
      <c r="M41" s="216"/>
      <c r="N41" s="216"/>
      <c r="O41" s="216"/>
      <c r="P41" s="221"/>
      <c r="Q41" s="221"/>
      <c r="R41" s="221"/>
      <c r="S41" s="221"/>
      <c r="T41" s="221"/>
      <c r="U41" s="221"/>
      <c r="V41" s="221"/>
      <c r="W41" s="221"/>
      <c r="X41" s="221"/>
      <c r="Y41" s="221"/>
      <c r="Z41" s="221"/>
    </row>
    <row r="42" spans="1:26" s="222" customFormat="1" ht="18" x14ac:dyDescent="0.35">
      <c r="A42" s="218"/>
      <c r="B42" s="92"/>
      <c r="C42" s="92"/>
      <c r="D42" s="92"/>
      <c r="E42" s="203"/>
      <c r="F42" s="219"/>
      <c r="G42" s="92"/>
      <c r="H42" s="92"/>
      <c r="I42" s="279"/>
      <c r="J42" s="279"/>
      <c r="K42" s="280"/>
      <c r="L42" s="220"/>
      <c r="M42" s="216"/>
      <c r="N42" s="216"/>
      <c r="O42" s="216"/>
      <c r="P42" s="221"/>
      <c r="Q42" s="221"/>
      <c r="R42" s="221"/>
      <c r="S42" s="221"/>
      <c r="T42" s="221"/>
      <c r="U42" s="221"/>
      <c r="V42" s="221"/>
      <c r="W42" s="221"/>
      <c r="X42" s="221"/>
      <c r="Y42" s="221"/>
      <c r="Z42" s="221"/>
    </row>
    <row r="43" spans="1:26" s="222" customFormat="1" ht="18" x14ac:dyDescent="0.35">
      <c r="A43" s="218"/>
      <c r="B43" s="92"/>
      <c r="C43" s="92"/>
      <c r="D43" s="92"/>
      <c r="E43" s="203"/>
      <c r="F43" s="219"/>
      <c r="G43" s="92"/>
      <c r="H43" s="92"/>
      <c r="I43" s="279"/>
      <c r="J43" s="279"/>
      <c r="K43" s="280"/>
      <c r="L43" s="220"/>
      <c r="M43" s="216"/>
      <c r="N43" s="216"/>
      <c r="O43" s="216"/>
      <c r="P43" s="221"/>
      <c r="Q43" s="221"/>
      <c r="R43" s="221"/>
      <c r="S43" s="221"/>
      <c r="T43" s="221"/>
      <c r="U43" s="221"/>
      <c r="V43" s="221"/>
      <c r="W43" s="221"/>
      <c r="X43" s="221"/>
      <c r="Y43" s="221"/>
      <c r="Z43" s="221"/>
    </row>
    <row r="44" spans="1:26" s="222" customFormat="1" ht="18" x14ac:dyDescent="0.35">
      <c r="A44" s="218"/>
      <c r="B44" s="92"/>
      <c r="C44" s="92"/>
      <c r="D44" s="92"/>
      <c r="E44" s="203"/>
      <c r="F44" s="219"/>
      <c r="G44" s="92"/>
      <c r="H44" s="92"/>
      <c r="I44" s="279"/>
      <c r="J44" s="279"/>
      <c r="K44" s="280"/>
      <c r="L44" s="220"/>
      <c r="M44" s="216"/>
      <c r="N44" s="216"/>
      <c r="O44" s="216"/>
      <c r="P44" s="221"/>
      <c r="Q44" s="221"/>
      <c r="R44" s="221"/>
      <c r="S44" s="221"/>
      <c r="T44" s="221"/>
      <c r="U44" s="221"/>
      <c r="V44" s="221"/>
      <c r="W44" s="221"/>
      <c r="X44" s="221"/>
      <c r="Y44" s="221"/>
      <c r="Z44" s="221"/>
    </row>
    <row r="45" spans="1:26" s="222" customFormat="1" ht="18" x14ac:dyDescent="0.35">
      <c r="A45" s="218"/>
      <c r="B45" s="92"/>
      <c r="C45" s="92"/>
      <c r="D45" s="92"/>
      <c r="E45" s="203"/>
      <c r="F45" s="219"/>
      <c r="G45" s="92"/>
      <c r="H45" s="92"/>
      <c r="I45" s="279"/>
      <c r="J45" s="279"/>
      <c r="K45" s="280"/>
      <c r="L45" s="220"/>
      <c r="M45" s="216"/>
      <c r="N45" s="216"/>
      <c r="O45" s="216"/>
      <c r="P45" s="221"/>
      <c r="Q45" s="221"/>
      <c r="R45" s="221"/>
      <c r="S45" s="221"/>
      <c r="T45" s="221"/>
      <c r="U45" s="221"/>
      <c r="V45" s="221"/>
      <c r="W45" s="221"/>
      <c r="X45" s="221"/>
      <c r="Y45" s="221"/>
      <c r="Z45" s="221"/>
    </row>
    <row r="46" spans="1:26" s="222" customFormat="1" ht="18" x14ac:dyDescent="0.35">
      <c r="A46" s="218"/>
      <c r="B46" s="92"/>
      <c r="C46" s="92"/>
      <c r="D46" s="92"/>
      <c r="E46" s="203"/>
      <c r="F46" s="219"/>
      <c r="G46" s="92"/>
      <c r="H46" s="92"/>
      <c r="I46" s="279"/>
      <c r="J46" s="279"/>
      <c r="K46" s="280"/>
      <c r="L46" s="220"/>
      <c r="M46" s="216"/>
      <c r="N46" s="216"/>
      <c r="O46" s="216"/>
      <c r="P46" s="221"/>
      <c r="Q46" s="221"/>
      <c r="R46" s="221"/>
      <c r="S46" s="221"/>
      <c r="T46" s="221"/>
      <c r="U46" s="221"/>
      <c r="V46" s="221"/>
      <c r="W46" s="221"/>
      <c r="X46" s="221"/>
      <c r="Y46" s="221"/>
      <c r="Z46" s="221"/>
    </row>
    <row r="47" spans="1:26" ht="54" customHeight="1" x14ac:dyDescent="0.3">
      <c r="A47" s="489" t="s">
        <v>785</v>
      </c>
      <c r="B47" s="490"/>
      <c r="C47" s="490"/>
      <c r="D47" s="490"/>
      <c r="E47" s="490"/>
      <c r="F47" s="490"/>
      <c r="G47" s="490"/>
      <c r="H47" s="490"/>
      <c r="I47" s="490"/>
      <c r="J47" s="490"/>
      <c r="K47" s="491"/>
      <c r="L47" s="39"/>
      <c r="M47" s="192"/>
      <c r="N47" s="192"/>
      <c r="O47" s="192"/>
      <c r="P47" s="192"/>
      <c r="Q47" s="192"/>
      <c r="R47" s="192"/>
      <c r="S47" s="192"/>
      <c r="T47" s="192"/>
      <c r="U47" s="192"/>
      <c r="V47" s="192"/>
      <c r="W47" s="192"/>
      <c r="X47" s="192"/>
      <c r="Y47" s="192"/>
      <c r="Z47" s="192"/>
    </row>
    <row r="48" spans="1:26" ht="95.1" customHeight="1" x14ac:dyDescent="0.3">
      <c r="A48" s="83" t="s">
        <v>389</v>
      </c>
      <c r="B48" s="75" t="s">
        <v>207</v>
      </c>
      <c r="C48" s="86" t="s">
        <v>589</v>
      </c>
      <c r="D48" s="75" t="s">
        <v>394</v>
      </c>
      <c r="E48" s="75" t="s">
        <v>395</v>
      </c>
      <c r="F48" s="75" t="s">
        <v>374</v>
      </c>
      <c r="G48" s="86" t="s">
        <v>354</v>
      </c>
      <c r="H48" s="86" t="s">
        <v>723</v>
      </c>
      <c r="I48" s="75" t="s">
        <v>381</v>
      </c>
      <c r="J48" s="87" t="s">
        <v>1</v>
      </c>
      <c r="K48" s="90" t="s">
        <v>619</v>
      </c>
      <c r="L48" s="39"/>
      <c r="M48" s="192"/>
      <c r="N48" s="192"/>
      <c r="O48" s="192"/>
      <c r="P48" s="192"/>
      <c r="Q48" s="192"/>
      <c r="R48" s="192"/>
      <c r="S48" s="192"/>
      <c r="T48" s="192"/>
      <c r="U48" s="192"/>
      <c r="V48" s="192"/>
      <c r="W48" s="192"/>
      <c r="X48" s="192"/>
      <c r="Y48" s="192"/>
      <c r="Z48" s="192"/>
    </row>
    <row r="49" spans="1:26" s="222" customFormat="1" ht="18" x14ac:dyDescent="0.35">
      <c r="A49" s="224"/>
      <c r="B49" s="93"/>
      <c r="C49" s="92"/>
      <c r="D49" s="93"/>
      <c r="E49" s="94"/>
      <c r="F49" s="92"/>
      <c r="G49" s="92"/>
      <c r="H49" s="203"/>
      <c r="I49" s="203"/>
      <c r="J49" s="203"/>
      <c r="K49" s="223"/>
      <c r="L49" s="220"/>
      <c r="M49" s="221"/>
      <c r="N49" s="221"/>
      <c r="O49" s="221"/>
      <c r="P49" s="221"/>
      <c r="Q49" s="221"/>
      <c r="R49" s="221"/>
      <c r="S49" s="221"/>
      <c r="T49" s="221"/>
      <c r="U49" s="221"/>
      <c r="V49" s="221"/>
      <c r="W49" s="221"/>
      <c r="X49" s="221"/>
      <c r="Y49" s="221"/>
      <c r="Z49" s="221"/>
    </row>
    <row r="50" spans="1:26" s="222" customFormat="1" ht="18" x14ac:dyDescent="0.35">
      <c r="A50" s="224"/>
      <c r="B50" s="93"/>
      <c r="C50" s="92"/>
      <c r="D50" s="93"/>
      <c r="E50" s="94"/>
      <c r="F50" s="92"/>
      <c r="G50" s="92"/>
      <c r="H50" s="203"/>
      <c r="I50" s="203"/>
      <c r="J50" s="203"/>
      <c r="K50" s="223"/>
      <c r="L50" s="220"/>
      <c r="M50" s="221"/>
      <c r="N50" s="221"/>
      <c r="O50" s="221"/>
      <c r="P50" s="221"/>
      <c r="Q50" s="221"/>
      <c r="R50" s="221"/>
      <c r="S50" s="221"/>
      <c r="T50" s="221"/>
      <c r="U50" s="221"/>
      <c r="V50" s="221"/>
      <c r="W50" s="221"/>
      <c r="X50" s="221"/>
      <c r="Y50" s="221"/>
      <c r="Z50" s="221"/>
    </row>
    <row r="51" spans="1:26" s="222" customFormat="1" ht="18" x14ac:dyDescent="0.35">
      <c r="A51" s="218"/>
      <c r="B51" s="225"/>
      <c r="C51" s="92"/>
      <c r="D51" s="93"/>
      <c r="E51" s="94"/>
      <c r="F51" s="92"/>
      <c r="G51" s="92"/>
      <c r="H51" s="203"/>
      <c r="I51" s="203"/>
      <c r="J51" s="203"/>
      <c r="K51" s="223"/>
      <c r="L51" s="220"/>
      <c r="M51" s="221"/>
      <c r="N51" s="221"/>
      <c r="O51" s="221"/>
      <c r="P51" s="221"/>
      <c r="Q51" s="221"/>
      <c r="R51" s="221"/>
      <c r="S51" s="221"/>
      <c r="T51" s="221"/>
      <c r="U51" s="221"/>
      <c r="V51" s="221"/>
      <c r="W51" s="221"/>
      <c r="X51" s="221"/>
      <c r="Y51" s="221"/>
      <c r="Z51" s="221"/>
    </row>
    <row r="52" spans="1:26" s="222" customFormat="1" ht="18" x14ac:dyDescent="0.35">
      <c r="A52" s="218"/>
      <c r="B52" s="225"/>
      <c r="C52" s="92"/>
      <c r="D52" s="93"/>
      <c r="E52" s="94"/>
      <c r="F52" s="92"/>
      <c r="G52" s="92"/>
      <c r="H52" s="203"/>
      <c r="I52" s="203"/>
      <c r="J52" s="203"/>
      <c r="K52" s="223"/>
      <c r="L52" s="220"/>
      <c r="M52" s="221"/>
      <c r="N52" s="221"/>
      <c r="O52" s="221"/>
      <c r="P52" s="221"/>
      <c r="Q52" s="221"/>
      <c r="R52" s="221"/>
      <c r="S52" s="221"/>
      <c r="T52" s="221"/>
      <c r="U52" s="221"/>
      <c r="V52" s="221"/>
      <c r="W52" s="221"/>
      <c r="X52" s="221"/>
      <c r="Y52" s="221"/>
      <c r="Z52" s="221"/>
    </row>
    <row r="53" spans="1:26" s="222" customFormat="1" ht="18" x14ac:dyDescent="0.35">
      <c r="A53" s="218"/>
      <c r="B53" s="225"/>
      <c r="C53" s="92"/>
      <c r="D53" s="93"/>
      <c r="E53" s="94"/>
      <c r="F53" s="92"/>
      <c r="G53" s="92"/>
      <c r="H53" s="203"/>
      <c r="I53" s="203"/>
      <c r="J53" s="203"/>
      <c r="K53" s="223"/>
      <c r="L53" s="220"/>
      <c r="M53" s="221"/>
      <c r="N53" s="221"/>
      <c r="O53" s="221"/>
      <c r="P53" s="221"/>
      <c r="Q53" s="221"/>
      <c r="R53" s="221"/>
      <c r="S53" s="221"/>
      <c r="T53" s="221"/>
      <c r="U53" s="221"/>
      <c r="V53" s="221"/>
      <c r="W53" s="221"/>
      <c r="X53" s="221"/>
      <c r="Y53" s="221"/>
      <c r="Z53" s="221"/>
    </row>
    <row r="54" spans="1:26" s="222" customFormat="1" ht="18" x14ac:dyDescent="0.35">
      <c r="A54" s="218"/>
      <c r="B54" s="225"/>
      <c r="C54" s="92"/>
      <c r="D54" s="93"/>
      <c r="E54" s="94"/>
      <c r="F54" s="92"/>
      <c r="G54" s="92"/>
      <c r="H54" s="203"/>
      <c r="I54" s="203"/>
      <c r="J54" s="203"/>
      <c r="K54" s="223"/>
      <c r="L54" s="220"/>
      <c r="M54" s="221"/>
      <c r="N54" s="221"/>
      <c r="O54" s="221"/>
      <c r="P54" s="221"/>
      <c r="Q54" s="221"/>
      <c r="R54" s="221"/>
      <c r="S54" s="221"/>
      <c r="T54" s="221"/>
      <c r="U54" s="221"/>
      <c r="V54" s="221"/>
      <c r="W54" s="221"/>
      <c r="X54" s="221"/>
      <c r="Y54" s="221"/>
      <c r="Z54" s="221"/>
    </row>
    <row r="55" spans="1:26" s="222" customFormat="1" ht="18" x14ac:dyDescent="0.35">
      <c r="A55" s="218"/>
      <c r="B55" s="225"/>
      <c r="C55" s="92"/>
      <c r="D55" s="93"/>
      <c r="E55" s="94"/>
      <c r="F55" s="92"/>
      <c r="G55" s="92"/>
      <c r="H55" s="203"/>
      <c r="I55" s="203"/>
      <c r="J55" s="203"/>
      <c r="K55" s="223"/>
      <c r="L55" s="220"/>
      <c r="M55" s="221"/>
      <c r="N55" s="221"/>
      <c r="O55" s="221"/>
      <c r="P55" s="221"/>
      <c r="Q55" s="221"/>
      <c r="R55" s="221"/>
      <c r="S55" s="221"/>
      <c r="T55" s="221"/>
      <c r="U55" s="221"/>
      <c r="V55" s="221"/>
      <c r="W55" s="221"/>
      <c r="X55" s="221"/>
      <c r="Y55" s="221"/>
      <c r="Z55" s="221"/>
    </row>
    <row r="56" spans="1:26" s="222" customFormat="1" ht="18" x14ac:dyDescent="0.35">
      <c r="A56" s="218"/>
      <c r="B56" s="225"/>
      <c r="C56" s="92"/>
      <c r="D56" s="93"/>
      <c r="E56" s="94"/>
      <c r="F56" s="92"/>
      <c r="G56" s="92"/>
      <c r="H56" s="203"/>
      <c r="I56" s="203"/>
      <c r="J56" s="203"/>
      <c r="K56" s="223"/>
      <c r="L56" s="220"/>
      <c r="M56" s="221"/>
      <c r="N56" s="221"/>
      <c r="O56" s="221"/>
      <c r="P56" s="221"/>
      <c r="Q56" s="221"/>
      <c r="R56" s="221"/>
      <c r="S56" s="221"/>
      <c r="T56" s="221"/>
      <c r="U56" s="221"/>
      <c r="V56" s="221"/>
      <c r="W56" s="221"/>
      <c r="X56" s="221"/>
      <c r="Y56" s="221"/>
      <c r="Z56" s="221"/>
    </row>
    <row r="57" spans="1:26" s="222" customFormat="1" ht="18" x14ac:dyDescent="0.35">
      <c r="A57" s="218"/>
      <c r="B57" s="225"/>
      <c r="C57" s="92"/>
      <c r="D57" s="93"/>
      <c r="E57" s="94"/>
      <c r="F57" s="92"/>
      <c r="G57" s="92"/>
      <c r="H57" s="203"/>
      <c r="I57" s="203"/>
      <c r="J57" s="203"/>
      <c r="K57" s="223"/>
      <c r="L57" s="220"/>
      <c r="M57" s="221"/>
      <c r="N57" s="221"/>
      <c r="O57" s="221"/>
      <c r="P57" s="221"/>
      <c r="Q57" s="221"/>
      <c r="R57" s="221"/>
      <c r="S57" s="221"/>
      <c r="T57" s="221"/>
      <c r="U57" s="221"/>
      <c r="V57" s="221"/>
      <c r="W57" s="221"/>
      <c r="X57" s="221"/>
      <c r="Y57" s="221"/>
      <c r="Z57" s="221"/>
    </row>
    <row r="58" spans="1:26" s="222" customFormat="1" ht="18" x14ac:dyDescent="0.35">
      <c r="A58" s="218"/>
      <c r="B58" s="225"/>
      <c r="C58" s="92"/>
      <c r="D58" s="93"/>
      <c r="E58" s="94"/>
      <c r="F58" s="92"/>
      <c r="G58" s="92"/>
      <c r="H58" s="203"/>
      <c r="I58" s="203"/>
      <c r="J58" s="203"/>
      <c r="K58" s="223"/>
      <c r="L58" s="220"/>
      <c r="M58" s="221"/>
      <c r="N58" s="221"/>
      <c r="O58" s="221"/>
      <c r="P58" s="221"/>
      <c r="Q58" s="221"/>
      <c r="R58" s="221"/>
      <c r="S58" s="221"/>
      <c r="T58" s="221"/>
      <c r="U58" s="221"/>
      <c r="V58" s="221"/>
      <c r="W58" s="221"/>
      <c r="X58" s="221"/>
      <c r="Y58" s="221"/>
      <c r="Z58" s="221"/>
    </row>
    <row r="59" spans="1:26" s="222" customFormat="1" ht="18" x14ac:dyDescent="0.35">
      <c r="A59" s="218"/>
      <c r="B59" s="225"/>
      <c r="C59" s="92"/>
      <c r="D59" s="93"/>
      <c r="E59" s="94"/>
      <c r="F59" s="92"/>
      <c r="G59" s="92"/>
      <c r="H59" s="203"/>
      <c r="I59" s="203"/>
      <c r="J59" s="203"/>
      <c r="K59" s="223"/>
      <c r="L59" s="220"/>
      <c r="M59" s="221"/>
      <c r="N59" s="221"/>
      <c r="O59" s="221"/>
      <c r="P59" s="221"/>
      <c r="Q59" s="221"/>
      <c r="R59" s="221"/>
      <c r="S59" s="221"/>
      <c r="T59" s="221"/>
      <c r="U59" s="221"/>
      <c r="V59" s="221"/>
      <c r="W59" s="221"/>
      <c r="X59" s="221"/>
      <c r="Y59" s="221"/>
      <c r="Z59" s="221"/>
    </row>
    <row r="60" spans="1:26" s="222" customFormat="1" ht="18" x14ac:dyDescent="0.35">
      <c r="A60" s="218"/>
      <c r="B60" s="225"/>
      <c r="C60" s="92"/>
      <c r="D60" s="93"/>
      <c r="E60" s="94"/>
      <c r="F60" s="92"/>
      <c r="G60" s="92"/>
      <c r="H60" s="203"/>
      <c r="I60" s="203"/>
      <c r="J60" s="203"/>
      <c r="K60" s="223"/>
      <c r="L60" s="220"/>
      <c r="M60" s="221"/>
      <c r="N60" s="221"/>
      <c r="O60" s="221"/>
      <c r="P60" s="221"/>
      <c r="Q60" s="221"/>
      <c r="R60" s="221"/>
      <c r="S60" s="221"/>
      <c r="T60" s="221"/>
      <c r="U60" s="221"/>
      <c r="V60" s="221"/>
      <c r="W60" s="221"/>
      <c r="X60" s="221"/>
      <c r="Y60" s="221"/>
      <c r="Z60" s="221"/>
    </row>
    <row r="61" spans="1:26" s="222" customFormat="1" ht="18" x14ac:dyDescent="0.35">
      <c r="A61" s="218"/>
      <c r="B61" s="225"/>
      <c r="C61" s="92"/>
      <c r="D61" s="93"/>
      <c r="E61" s="94"/>
      <c r="F61" s="92"/>
      <c r="G61" s="92"/>
      <c r="H61" s="203"/>
      <c r="I61" s="203"/>
      <c r="J61" s="203"/>
      <c r="K61" s="223"/>
      <c r="L61" s="220"/>
      <c r="M61" s="221"/>
      <c r="N61" s="221"/>
      <c r="O61" s="221"/>
      <c r="P61" s="221"/>
      <c r="Q61" s="221"/>
      <c r="R61" s="221"/>
      <c r="S61" s="221"/>
      <c r="T61" s="221"/>
      <c r="U61" s="221"/>
      <c r="V61" s="221"/>
      <c r="W61" s="221"/>
      <c r="X61" s="221"/>
      <c r="Y61" s="221"/>
      <c r="Z61" s="221"/>
    </row>
    <row r="62" spans="1:26" s="222" customFormat="1" ht="18" x14ac:dyDescent="0.35">
      <c r="A62" s="218"/>
      <c r="B62" s="225"/>
      <c r="C62" s="92"/>
      <c r="D62" s="93"/>
      <c r="E62" s="94"/>
      <c r="F62" s="92"/>
      <c r="G62" s="92"/>
      <c r="H62" s="203"/>
      <c r="I62" s="203"/>
      <c r="J62" s="203"/>
      <c r="K62" s="223"/>
      <c r="L62" s="220"/>
      <c r="M62" s="221"/>
      <c r="N62" s="221"/>
      <c r="O62" s="221"/>
      <c r="P62" s="221"/>
      <c r="Q62" s="221"/>
      <c r="R62" s="221"/>
      <c r="S62" s="221"/>
      <c r="T62" s="221"/>
      <c r="U62" s="221"/>
      <c r="V62" s="221"/>
      <c r="W62" s="221"/>
      <c r="X62" s="221"/>
      <c r="Y62" s="221"/>
      <c r="Z62" s="221"/>
    </row>
    <row r="63" spans="1:26" s="222" customFormat="1" ht="18" x14ac:dyDescent="0.35">
      <c r="A63" s="218"/>
      <c r="B63" s="225"/>
      <c r="C63" s="92"/>
      <c r="D63" s="93"/>
      <c r="E63" s="94"/>
      <c r="F63" s="92"/>
      <c r="G63" s="92"/>
      <c r="H63" s="203"/>
      <c r="I63" s="203"/>
      <c r="J63" s="203"/>
      <c r="K63" s="223"/>
      <c r="L63" s="220"/>
      <c r="M63" s="221"/>
      <c r="N63" s="221"/>
      <c r="O63" s="221"/>
      <c r="P63" s="221"/>
      <c r="Q63" s="221"/>
      <c r="R63" s="221"/>
      <c r="S63" s="221"/>
      <c r="T63" s="221"/>
      <c r="U63" s="221"/>
      <c r="V63" s="221"/>
      <c r="W63" s="221"/>
      <c r="X63" s="221"/>
      <c r="Y63" s="221"/>
      <c r="Z63" s="221"/>
    </row>
    <row r="64" spans="1:26" s="222" customFormat="1" ht="18" x14ac:dyDescent="0.35">
      <c r="A64" s="218"/>
      <c r="B64" s="225"/>
      <c r="C64" s="92"/>
      <c r="D64" s="93"/>
      <c r="E64" s="94"/>
      <c r="F64" s="92"/>
      <c r="G64" s="92"/>
      <c r="H64" s="203"/>
      <c r="I64" s="203"/>
      <c r="J64" s="203"/>
      <c r="K64" s="223"/>
      <c r="L64" s="220"/>
      <c r="M64" s="221"/>
      <c r="N64" s="221"/>
      <c r="O64" s="221"/>
      <c r="P64" s="221"/>
      <c r="Q64" s="221"/>
      <c r="R64" s="221"/>
      <c r="S64" s="221"/>
      <c r="T64" s="221"/>
      <c r="U64" s="221"/>
      <c r="V64" s="221"/>
      <c r="W64" s="221"/>
      <c r="X64" s="221"/>
      <c r="Y64" s="221"/>
      <c r="Z64" s="221"/>
    </row>
    <row r="65" spans="1:26" s="222" customFormat="1" ht="18" x14ac:dyDescent="0.35">
      <c r="A65" s="218"/>
      <c r="B65" s="225"/>
      <c r="C65" s="92"/>
      <c r="D65" s="93"/>
      <c r="E65" s="94"/>
      <c r="F65" s="92"/>
      <c r="G65" s="92"/>
      <c r="H65" s="203"/>
      <c r="I65" s="203"/>
      <c r="J65" s="203"/>
      <c r="K65" s="223"/>
      <c r="L65" s="220"/>
      <c r="M65" s="221"/>
      <c r="N65" s="221"/>
      <c r="O65" s="221"/>
      <c r="P65" s="221"/>
      <c r="Q65" s="221"/>
      <c r="R65" s="221"/>
      <c r="S65" s="221"/>
      <c r="T65" s="221"/>
      <c r="U65" s="221"/>
      <c r="V65" s="221"/>
      <c r="W65" s="221"/>
      <c r="X65" s="221"/>
      <c r="Y65" s="221"/>
      <c r="Z65" s="221"/>
    </row>
    <row r="66" spans="1:26" s="222" customFormat="1" ht="18" x14ac:dyDescent="0.35">
      <c r="A66" s="218"/>
      <c r="B66" s="225"/>
      <c r="C66" s="92"/>
      <c r="D66" s="93"/>
      <c r="E66" s="94"/>
      <c r="F66" s="92"/>
      <c r="G66" s="92"/>
      <c r="H66" s="203"/>
      <c r="I66" s="203"/>
      <c r="J66" s="203"/>
      <c r="K66" s="223"/>
      <c r="L66" s="220"/>
      <c r="M66" s="221"/>
      <c r="N66" s="221"/>
      <c r="O66" s="221"/>
      <c r="P66" s="221"/>
      <c r="Q66" s="221"/>
      <c r="R66" s="221"/>
      <c r="S66" s="221"/>
      <c r="T66" s="221"/>
      <c r="U66" s="221"/>
      <c r="V66" s="221"/>
      <c r="W66" s="221"/>
      <c r="X66" s="221"/>
      <c r="Y66" s="221"/>
      <c r="Z66" s="221"/>
    </row>
    <row r="67" spans="1:26" ht="41.25" customHeight="1" x14ac:dyDescent="0.3">
      <c r="A67" s="492" t="s">
        <v>714</v>
      </c>
      <c r="B67" s="466"/>
      <c r="C67" s="466"/>
      <c r="D67" s="466"/>
      <c r="E67" s="466"/>
      <c r="F67" s="466"/>
      <c r="G67" s="466"/>
      <c r="H67" s="466"/>
      <c r="I67" s="466"/>
      <c r="J67" s="466"/>
      <c r="K67" s="493"/>
      <c r="L67" s="39"/>
      <c r="M67" s="192"/>
      <c r="N67" s="192"/>
      <c r="O67" s="192"/>
      <c r="P67" s="192"/>
      <c r="Q67" s="192"/>
      <c r="R67" s="192"/>
      <c r="S67" s="192"/>
      <c r="T67" s="192"/>
      <c r="U67" s="192"/>
      <c r="V67" s="192"/>
      <c r="W67" s="192"/>
      <c r="X67" s="192"/>
      <c r="Y67" s="192"/>
      <c r="Z67" s="192"/>
    </row>
    <row r="68" spans="1:26" ht="89.4" customHeight="1" x14ac:dyDescent="0.3">
      <c r="A68" s="88" t="s">
        <v>353</v>
      </c>
      <c r="B68" s="75" t="s">
        <v>207</v>
      </c>
      <c r="C68" s="86" t="s">
        <v>590</v>
      </c>
      <c r="D68" s="75" t="s">
        <v>394</v>
      </c>
      <c r="E68" s="75" t="s">
        <v>395</v>
      </c>
      <c r="F68" s="86" t="s">
        <v>611</v>
      </c>
      <c r="G68" s="86" t="s">
        <v>354</v>
      </c>
      <c r="H68" s="86" t="s">
        <v>723</v>
      </c>
      <c r="I68" s="86" t="s">
        <v>366</v>
      </c>
      <c r="J68" s="75" t="s">
        <v>1</v>
      </c>
      <c r="K68" s="90" t="s">
        <v>619</v>
      </c>
      <c r="L68" s="39"/>
      <c r="M68" s="192"/>
      <c r="N68" s="192"/>
      <c r="O68" s="192"/>
      <c r="P68" s="192"/>
      <c r="Q68" s="192"/>
      <c r="R68" s="192"/>
      <c r="S68" s="192"/>
      <c r="T68" s="192"/>
      <c r="U68" s="192"/>
      <c r="V68" s="192"/>
      <c r="W68" s="192"/>
      <c r="X68" s="192"/>
      <c r="Y68" s="192"/>
      <c r="Z68" s="192"/>
    </row>
    <row r="69" spans="1:26" s="226" customFormat="1" ht="18" x14ac:dyDescent="0.35">
      <c r="A69" s="224"/>
      <c r="B69" s="94"/>
      <c r="C69" s="92"/>
      <c r="D69" s="93"/>
      <c r="E69" s="94"/>
      <c r="F69" s="94"/>
      <c r="G69" s="94"/>
      <c r="H69" s="94"/>
      <c r="I69" s="203"/>
      <c r="J69" s="203"/>
      <c r="K69" s="223"/>
      <c r="L69" s="220"/>
      <c r="M69" s="221"/>
      <c r="N69" s="221"/>
      <c r="O69" s="221"/>
      <c r="P69" s="221"/>
      <c r="Q69" s="221"/>
      <c r="R69" s="221"/>
      <c r="S69" s="221"/>
      <c r="T69" s="221"/>
      <c r="U69" s="221"/>
      <c r="V69" s="221"/>
      <c r="W69" s="221"/>
      <c r="X69" s="221"/>
      <c r="Y69" s="221"/>
      <c r="Z69" s="221"/>
    </row>
    <row r="70" spans="1:26" s="226" customFormat="1" ht="18" x14ac:dyDescent="0.35">
      <c r="A70" s="224"/>
      <c r="B70" s="94"/>
      <c r="C70" s="92"/>
      <c r="D70" s="93"/>
      <c r="E70" s="94"/>
      <c r="F70" s="94"/>
      <c r="G70" s="94"/>
      <c r="H70" s="94"/>
      <c r="I70" s="203"/>
      <c r="J70" s="203"/>
      <c r="K70" s="223"/>
      <c r="L70" s="220"/>
      <c r="M70" s="221"/>
      <c r="N70" s="221"/>
      <c r="O70" s="221"/>
      <c r="P70" s="221"/>
      <c r="Q70" s="221"/>
      <c r="R70" s="221"/>
      <c r="S70" s="221"/>
      <c r="T70" s="221"/>
      <c r="U70" s="221"/>
      <c r="V70" s="221"/>
      <c r="W70" s="221"/>
      <c r="X70" s="221"/>
      <c r="Y70" s="221"/>
      <c r="Z70" s="221"/>
    </row>
    <row r="71" spans="1:26" s="226" customFormat="1" ht="18" x14ac:dyDescent="0.35">
      <c r="A71" s="218"/>
      <c r="B71" s="94"/>
      <c r="C71" s="92"/>
      <c r="D71" s="93"/>
      <c r="E71" s="94"/>
      <c r="F71" s="94"/>
      <c r="G71" s="94"/>
      <c r="H71" s="94"/>
      <c r="I71" s="203"/>
      <c r="J71" s="203"/>
      <c r="K71" s="223"/>
      <c r="L71" s="220"/>
      <c r="M71" s="221"/>
      <c r="N71" s="221"/>
      <c r="O71" s="221"/>
      <c r="P71" s="221"/>
      <c r="Q71" s="221"/>
      <c r="R71" s="221"/>
      <c r="S71" s="221"/>
      <c r="T71" s="221"/>
      <c r="U71" s="221"/>
      <c r="V71" s="221"/>
      <c r="W71" s="221"/>
      <c r="X71" s="221"/>
      <c r="Y71" s="221"/>
      <c r="Z71" s="221"/>
    </row>
    <row r="72" spans="1:26" s="226" customFormat="1" ht="18" x14ac:dyDescent="0.35">
      <c r="A72" s="218"/>
      <c r="B72" s="94"/>
      <c r="C72" s="92"/>
      <c r="D72" s="93"/>
      <c r="E72" s="94"/>
      <c r="F72" s="94"/>
      <c r="G72" s="94"/>
      <c r="H72" s="94"/>
      <c r="I72" s="203"/>
      <c r="J72" s="203"/>
      <c r="K72" s="223"/>
      <c r="L72" s="220"/>
      <c r="M72" s="221"/>
      <c r="N72" s="221"/>
      <c r="O72" s="221"/>
      <c r="P72" s="221"/>
      <c r="Q72" s="221"/>
      <c r="R72" s="221"/>
      <c r="S72" s="221"/>
      <c r="T72" s="221"/>
      <c r="U72" s="221"/>
      <c r="V72" s="221"/>
      <c r="W72" s="221"/>
      <c r="X72" s="221"/>
      <c r="Y72" s="221"/>
      <c r="Z72" s="221"/>
    </row>
    <row r="73" spans="1:26" s="226" customFormat="1" ht="18" x14ac:dyDescent="0.35">
      <c r="A73" s="218"/>
      <c r="B73" s="94"/>
      <c r="C73" s="92"/>
      <c r="D73" s="93"/>
      <c r="E73" s="94"/>
      <c r="F73" s="94"/>
      <c r="G73" s="94"/>
      <c r="H73" s="94"/>
      <c r="I73" s="203"/>
      <c r="J73" s="203"/>
      <c r="K73" s="223"/>
      <c r="L73" s="220"/>
      <c r="M73" s="221"/>
      <c r="N73" s="221"/>
      <c r="O73" s="221"/>
      <c r="P73" s="221"/>
      <c r="Q73" s="221"/>
      <c r="R73" s="221"/>
      <c r="S73" s="221"/>
      <c r="T73" s="221"/>
      <c r="U73" s="221"/>
      <c r="V73" s="221"/>
      <c r="W73" s="221"/>
      <c r="X73" s="221"/>
      <c r="Y73" s="221"/>
      <c r="Z73" s="221"/>
    </row>
    <row r="74" spans="1:26" s="226" customFormat="1" ht="18" x14ac:dyDescent="0.35">
      <c r="A74" s="218"/>
      <c r="B74" s="94"/>
      <c r="C74" s="92"/>
      <c r="D74" s="93"/>
      <c r="E74" s="94"/>
      <c r="F74" s="94"/>
      <c r="G74" s="94"/>
      <c r="H74" s="94"/>
      <c r="I74" s="203"/>
      <c r="J74" s="203"/>
      <c r="K74" s="223"/>
      <c r="L74" s="220"/>
      <c r="M74" s="221"/>
      <c r="N74" s="221"/>
      <c r="O74" s="221"/>
      <c r="P74" s="221"/>
      <c r="Q74" s="221"/>
      <c r="R74" s="221"/>
      <c r="S74" s="221"/>
      <c r="T74" s="221"/>
      <c r="U74" s="221"/>
      <c r="V74" s="221"/>
      <c r="W74" s="221"/>
      <c r="X74" s="221"/>
      <c r="Y74" s="221"/>
      <c r="Z74" s="221"/>
    </row>
    <row r="75" spans="1:26" s="226" customFormat="1" ht="18" x14ac:dyDescent="0.35">
      <c r="A75" s="224"/>
      <c r="B75" s="94"/>
      <c r="C75" s="94"/>
      <c r="D75" s="93"/>
      <c r="E75" s="94"/>
      <c r="F75" s="94"/>
      <c r="G75" s="94"/>
      <c r="H75" s="94"/>
      <c r="I75" s="203"/>
      <c r="J75" s="203"/>
      <c r="K75" s="223"/>
      <c r="L75" s="220"/>
      <c r="M75" s="221"/>
      <c r="N75" s="221"/>
      <c r="O75" s="221"/>
      <c r="P75" s="221"/>
      <c r="Q75" s="221"/>
      <c r="R75" s="221"/>
      <c r="S75" s="221"/>
      <c r="T75" s="221"/>
      <c r="U75" s="221"/>
      <c r="V75" s="221"/>
      <c r="W75" s="221"/>
      <c r="X75" s="221"/>
      <c r="Y75" s="221"/>
      <c r="Z75" s="221"/>
    </row>
    <row r="76" spans="1:26" ht="54" customHeight="1" x14ac:dyDescent="0.3">
      <c r="A76" s="492" t="s">
        <v>715</v>
      </c>
      <c r="B76" s="466"/>
      <c r="C76" s="466"/>
      <c r="D76" s="466"/>
      <c r="E76" s="466"/>
      <c r="F76" s="466"/>
      <c r="G76" s="466"/>
      <c r="H76" s="466"/>
      <c r="I76" s="466"/>
      <c r="J76" s="466"/>
      <c r="K76" s="493"/>
      <c r="L76" s="39"/>
      <c r="M76" s="192"/>
      <c r="N76" s="192"/>
      <c r="O76" s="192"/>
      <c r="P76" s="192"/>
      <c r="Q76" s="192"/>
      <c r="R76" s="192"/>
      <c r="S76" s="192"/>
      <c r="T76" s="192"/>
      <c r="U76" s="192"/>
      <c r="V76" s="192"/>
      <c r="W76" s="192"/>
      <c r="X76" s="192"/>
      <c r="Y76" s="192"/>
      <c r="Z76" s="192"/>
    </row>
    <row r="77" spans="1:26" ht="112.35" customHeight="1" x14ac:dyDescent="0.3">
      <c r="A77" s="89" t="s">
        <v>352</v>
      </c>
      <c r="B77" s="75" t="s">
        <v>208</v>
      </c>
      <c r="C77" s="86" t="s">
        <v>589</v>
      </c>
      <c r="D77" s="75" t="s">
        <v>749</v>
      </c>
      <c r="E77" s="75" t="s">
        <v>376</v>
      </c>
      <c r="F77" s="87" t="s">
        <v>354</v>
      </c>
      <c r="G77" s="86" t="s">
        <v>723</v>
      </c>
      <c r="H77" s="86" t="s">
        <v>751</v>
      </c>
      <c r="I77" s="90" t="s">
        <v>619</v>
      </c>
      <c r="J77" s="279"/>
      <c r="K77" s="279"/>
      <c r="L77" s="39"/>
      <c r="M77" s="192"/>
      <c r="N77" s="192"/>
      <c r="O77" s="192"/>
      <c r="P77" s="192"/>
      <c r="Q77" s="192"/>
      <c r="R77" s="192"/>
      <c r="S77" s="192"/>
      <c r="T77" s="192"/>
      <c r="U77" s="192"/>
      <c r="V77" s="192"/>
      <c r="W77" s="192"/>
      <c r="X77" s="192"/>
      <c r="Y77" s="192"/>
      <c r="Z77" s="192"/>
    </row>
    <row r="78" spans="1:26" s="222" customFormat="1" ht="18" x14ac:dyDescent="0.35">
      <c r="A78" s="224"/>
      <c r="B78" s="94"/>
      <c r="C78" s="92"/>
      <c r="D78" s="93"/>
      <c r="E78" s="94"/>
      <c r="F78" s="94"/>
      <c r="G78" s="94"/>
      <c r="H78" s="92"/>
      <c r="I78" s="223"/>
      <c r="J78" s="279"/>
      <c r="K78" s="279"/>
      <c r="L78" s="220"/>
      <c r="M78" s="221"/>
      <c r="N78" s="221"/>
      <c r="O78" s="221"/>
      <c r="P78" s="221"/>
      <c r="Q78" s="221"/>
      <c r="R78" s="221"/>
      <c r="S78" s="221"/>
      <c r="T78" s="221"/>
      <c r="U78" s="221"/>
      <c r="V78" s="221"/>
      <c r="W78" s="221"/>
      <c r="X78" s="221"/>
      <c r="Y78" s="221"/>
      <c r="Z78" s="221"/>
    </row>
    <row r="79" spans="1:26" s="222" customFormat="1" ht="18" x14ac:dyDescent="0.35">
      <c r="A79" s="224"/>
      <c r="B79" s="94"/>
      <c r="C79" s="92"/>
      <c r="D79" s="93"/>
      <c r="E79" s="94"/>
      <c r="F79" s="94"/>
      <c r="G79" s="94"/>
      <c r="H79" s="92"/>
      <c r="I79" s="223"/>
      <c r="J79" s="279"/>
      <c r="K79" s="279"/>
      <c r="L79" s="220"/>
      <c r="M79" s="221"/>
      <c r="N79" s="221"/>
      <c r="O79" s="221"/>
      <c r="P79" s="221"/>
      <c r="Q79" s="221"/>
      <c r="R79" s="221"/>
      <c r="S79" s="221"/>
      <c r="T79" s="221"/>
      <c r="U79" s="221"/>
      <c r="V79" s="221"/>
      <c r="W79" s="221"/>
      <c r="X79" s="221"/>
      <c r="Y79" s="221"/>
      <c r="Z79" s="221"/>
    </row>
    <row r="80" spans="1:26" s="222" customFormat="1" ht="18" x14ac:dyDescent="0.35">
      <c r="A80" s="224"/>
      <c r="B80" s="94"/>
      <c r="C80" s="92"/>
      <c r="D80" s="93"/>
      <c r="E80" s="94"/>
      <c r="F80" s="94"/>
      <c r="G80" s="94"/>
      <c r="H80" s="92"/>
      <c r="I80" s="223"/>
      <c r="J80" s="279"/>
      <c r="K80" s="279"/>
      <c r="L80" s="220"/>
      <c r="M80" s="221"/>
      <c r="N80" s="221"/>
      <c r="O80" s="221"/>
      <c r="P80" s="221"/>
      <c r="Q80" s="221"/>
      <c r="R80" s="221"/>
      <c r="S80" s="221"/>
      <c r="T80" s="221"/>
      <c r="U80" s="221"/>
      <c r="V80" s="221"/>
      <c r="W80" s="221"/>
      <c r="X80" s="221"/>
      <c r="Y80" s="221"/>
      <c r="Z80" s="221"/>
    </row>
    <row r="81" spans="1:26" s="222" customFormat="1" ht="18" x14ac:dyDescent="0.35">
      <c r="A81" s="224"/>
      <c r="B81" s="94"/>
      <c r="C81" s="92"/>
      <c r="D81" s="93"/>
      <c r="E81" s="94"/>
      <c r="F81" s="94"/>
      <c r="G81" s="94"/>
      <c r="H81" s="92"/>
      <c r="I81" s="223"/>
      <c r="J81" s="279"/>
      <c r="K81" s="279"/>
      <c r="L81" s="220"/>
      <c r="M81" s="221"/>
      <c r="N81" s="221"/>
      <c r="O81" s="221"/>
      <c r="P81" s="221"/>
      <c r="Q81" s="221"/>
      <c r="R81" s="221"/>
      <c r="S81" s="221"/>
      <c r="T81" s="221"/>
      <c r="U81" s="221"/>
      <c r="V81" s="221"/>
      <c r="W81" s="221"/>
      <c r="X81" s="221"/>
      <c r="Y81" s="221"/>
      <c r="Z81" s="221"/>
    </row>
    <row r="82" spans="1:26" s="222" customFormat="1" ht="18" x14ac:dyDescent="0.35">
      <c r="A82" s="224"/>
      <c r="B82" s="94"/>
      <c r="C82" s="92"/>
      <c r="D82" s="93"/>
      <c r="E82" s="94"/>
      <c r="F82" s="94"/>
      <c r="G82" s="94"/>
      <c r="H82" s="92"/>
      <c r="I82" s="223"/>
      <c r="J82" s="279"/>
      <c r="K82" s="279"/>
      <c r="L82" s="220"/>
      <c r="M82" s="221"/>
      <c r="N82" s="221"/>
      <c r="O82" s="221"/>
      <c r="P82" s="221"/>
      <c r="Q82" s="221"/>
      <c r="R82" s="221"/>
      <c r="S82" s="221"/>
      <c r="T82" s="221"/>
      <c r="U82" s="221"/>
      <c r="V82" s="221"/>
      <c r="W82" s="221"/>
      <c r="X82" s="221"/>
      <c r="Y82" s="221"/>
      <c r="Z82" s="221"/>
    </row>
    <row r="83" spans="1:26" s="222" customFormat="1" ht="18" x14ac:dyDescent="0.35">
      <c r="A83" s="224"/>
      <c r="B83" s="94"/>
      <c r="C83" s="92"/>
      <c r="D83" s="93"/>
      <c r="E83" s="94"/>
      <c r="F83" s="94"/>
      <c r="G83" s="94"/>
      <c r="H83" s="92"/>
      <c r="I83" s="223"/>
      <c r="J83" s="279"/>
      <c r="K83" s="279"/>
      <c r="L83" s="220"/>
      <c r="M83" s="221"/>
      <c r="N83" s="221"/>
      <c r="O83" s="221"/>
      <c r="P83" s="221"/>
      <c r="Q83" s="221"/>
      <c r="R83" s="221"/>
      <c r="S83" s="221"/>
      <c r="T83" s="221"/>
      <c r="U83" s="221"/>
      <c r="V83" s="221"/>
      <c r="W83" s="221"/>
      <c r="X83" s="221"/>
      <c r="Y83" s="221"/>
      <c r="Z83" s="221"/>
    </row>
    <row r="84" spans="1:26" s="222" customFormat="1" ht="18" x14ac:dyDescent="0.35">
      <c r="A84" s="224"/>
      <c r="B84" s="94"/>
      <c r="C84" s="92"/>
      <c r="D84" s="93"/>
      <c r="E84" s="94"/>
      <c r="F84" s="94"/>
      <c r="G84" s="94"/>
      <c r="H84" s="92"/>
      <c r="I84" s="223"/>
      <c r="J84" s="279"/>
      <c r="K84" s="279"/>
      <c r="L84" s="220"/>
      <c r="M84" s="221"/>
      <c r="N84" s="221"/>
      <c r="O84" s="221"/>
      <c r="P84" s="221"/>
      <c r="Q84" s="221"/>
      <c r="R84" s="221"/>
      <c r="S84" s="221"/>
      <c r="T84" s="221"/>
      <c r="U84" s="221"/>
      <c r="V84" s="221"/>
      <c r="W84" s="221"/>
      <c r="X84" s="221"/>
      <c r="Y84" s="221"/>
      <c r="Z84" s="221"/>
    </row>
    <row r="85" spans="1:26" s="222" customFormat="1" ht="18" x14ac:dyDescent="0.35">
      <c r="A85" s="224"/>
      <c r="B85" s="94"/>
      <c r="C85" s="92"/>
      <c r="D85" s="93"/>
      <c r="E85" s="94"/>
      <c r="F85" s="94"/>
      <c r="G85" s="94"/>
      <c r="H85" s="92"/>
      <c r="I85" s="223"/>
      <c r="J85" s="279"/>
      <c r="K85" s="279"/>
      <c r="L85" s="220"/>
      <c r="M85" s="221"/>
      <c r="N85" s="221"/>
      <c r="O85" s="221"/>
      <c r="P85" s="221"/>
      <c r="Q85" s="221"/>
      <c r="R85" s="221"/>
      <c r="S85" s="221"/>
      <c r="T85" s="221"/>
      <c r="U85" s="221"/>
      <c r="V85" s="221"/>
      <c r="W85" s="221"/>
      <c r="X85" s="221"/>
      <c r="Y85" s="221"/>
      <c r="Z85" s="221"/>
    </row>
    <row r="86" spans="1:26" s="222" customFormat="1" ht="18" x14ac:dyDescent="0.35">
      <c r="A86" s="224"/>
      <c r="B86" s="94"/>
      <c r="C86" s="92"/>
      <c r="D86" s="93"/>
      <c r="E86" s="94"/>
      <c r="F86" s="94"/>
      <c r="G86" s="94"/>
      <c r="H86" s="94"/>
      <c r="I86" s="223"/>
      <c r="J86" s="279"/>
      <c r="K86" s="279"/>
      <c r="L86" s="220"/>
      <c r="M86" s="221"/>
      <c r="N86" s="221"/>
      <c r="O86" s="221"/>
      <c r="P86" s="221"/>
      <c r="Q86" s="221"/>
      <c r="R86" s="221"/>
      <c r="S86" s="221"/>
      <c r="T86" s="221"/>
      <c r="U86" s="221"/>
      <c r="V86" s="221"/>
      <c r="W86" s="221"/>
      <c r="X86" s="221"/>
      <c r="Y86" s="221"/>
      <c r="Z86" s="221"/>
    </row>
    <row r="87" spans="1:26" s="222" customFormat="1" ht="18" x14ac:dyDescent="0.35">
      <c r="A87" s="224"/>
      <c r="B87" s="94"/>
      <c r="C87" s="92"/>
      <c r="D87" s="93"/>
      <c r="E87" s="94"/>
      <c r="F87" s="94"/>
      <c r="G87" s="94"/>
      <c r="H87" s="94"/>
      <c r="I87" s="223"/>
      <c r="J87" s="279"/>
      <c r="K87" s="279"/>
      <c r="L87" s="220"/>
      <c r="M87" s="221"/>
      <c r="N87" s="221"/>
      <c r="O87" s="221"/>
      <c r="P87" s="221"/>
      <c r="Q87" s="221"/>
      <c r="R87" s="221"/>
      <c r="S87" s="221"/>
      <c r="T87" s="221"/>
      <c r="U87" s="221"/>
      <c r="V87" s="221"/>
      <c r="W87" s="221"/>
      <c r="X87" s="221"/>
      <c r="Y87" s="221"/>
      <c r="Z87" s="221"/>
    </row>
    <row r="88" spans="1:26" s="222" customFormat="1" ht="18" x14ac:dyDescent="0.35">
      <c r="A88" s="224"/>
      <c r="B88" s="94"/>
      <c r="C88" s="92"/>
      <c r="D88" s="93"/>
      <c r="E88" s="94"/>
      <c r="F88" s="94"/>
      <c r="G88" s="94"/>
      <c r="H88" s="94"/>
      <c r="I88" s="223"/>
      <c r="J88" s="279"/>
      <c r="K88" s="279"/>
      <c r="L88" s="220"/>
      <c r="M88" s="221"/>
      <c r="N88" s="221"/>
      <c r="O88" s="221"/>
      <c r="P88" s="221"/>
      <c r="Q88" s="221"/>
      <c r="R88" s="221"/>
      <c r="S88" s="221"/>
      <c r="T88" s="221"/>
      <c r="U88" s="221"/>
      <c r="V88" s="221"/>
      <c r="W88" s="221"/>
      <c r="X88" s="221"/>
      <c r="Y88" s="221"/>
      <c r="Z88" s="221"/>
    </row>
    <row r="89" spans="1:26" s="222" customFormat="1" ht="18" x14ac:dyDescent="0.35">
      <c r="A89" s="224"/>
      <c r="B89" s="94"/>
      <c r="C89" s="92"/>
      <c r="D89" s="93"/>
      <c r="E89" s="94"/>
      <c r="F89" s="94"/>
      <c r="G89" s="94"/>
      <c r="H89" s="94"/>
      <c r="I89" s="223"/>
      <c r="J89" s="279"/>
      <c r="K89" s="279"/>
      <c r="L89" s="220"/>
      <c r="M89" s="221"/>
      <c r="N89" s="221"/>
      <c r="O89" s="221"/>
      <c r="P89" s="221"/>
      <c r="Q89" s="221"/>
      <c r="R89" s="221"/>
      <c r="S89" s="221"/>
      <c r="T89" s="221"/>
      <c r="U89" s="221"/>
      <c r="V89" s="221"/>
      <c r="W89" s="221"/>
      <c r="X89" s="221"/>
      <c r="Y89" s="221"/>
      <c r="Z89" s="221"/>
    </row>
    <row r="90" spans="1:26" s="222" customFormat="1" ht="18" x14ac:dyDescent="0.35">
      <c r="A90" s="224"/>
      <c r="B90" s="94"/>
      <c r="C90" s="92"/>
      <c r="D90" s="93"/>
      <c r="E90" s="94"/>
      <c r="F90" s="94"/>
      <c r="G90" s="94"/>
      <c r="H90" s="94"/>
      <c r="I90" s="223"/>
      <c r="J90" s="279"/>
      <c r="K90" s="279"/>
      <c r="L90" s="220"/>
      <c r="M90" s="221"/>
      <c r="N90" s="221"/>
      <c r="O90" s="221"/>
      <c r="P90" s="221"/>
      <c r="Q90" s="221"/>
      <c r="R90" s="221"/>
      <c r="S90" s="221"/>
      <c r="T90" s="221"/>
      <c r="U90" s="221"/>
      <c r="V90" s="221"/>
      <c r="W90" s="221"/>
      <c r="X90" s="221"/>
      <c r="Y90" s="221"/>
      <c r="Z90" s="221"/>
    </row>
    <row r="91" spans="1:26" s="222" customFormat="1" ht="18" x14ac:dyDescent="0.35">
      <c r="A91" s="224"/>
      <c r="B91" s="94"/>
      <c r="C91" s="92"/>
      <c r="D91" s="93"/>
      <c r="E91" s="94"/>
      <c r="F91" s="94"/>
      <c r="G91" s="94"/>
      <c r="H91" s="94"/>
      <c r="I91" s="223"/>
      <c r="J91" s="279"/>
      <c r="K91" s="279"/>
      <c r="L91" s="220"/>
      <c r="M91" s="221"/>
      <c r="N91" s="221"/>
      <c r="O91" s="221"/>
      <c r="P91" s="221"/>
      <c r="Q91" s="221"/>
      <c r="R91" s="221"/>
      <c r="S91" s="221"/>
      <c r="T91" s="221"/>
      <c r="U91" s="221"/>
      <c r="V91" s="221"/>
      <c r="W91" s="221"/>
      <c r="X91" s="221"/>
      <c r="Y91" s="221"/>
      <c r="Z91" s="221"/>
    </row>
    <row r="92" spans="1:26" s="222" customFormat="1" ht="18" x14ac:dyDescent="0.35">
      <c r="A92" s="224"/>
      <c r="B92" s="94"/>
      <c r="C92" s="92"/>
      <c r="D92" s="93"/>
      <c r="E92" s="94"/>
      <c r="F92" s="94"/>
      <c r="G92" s="94"/>
      <c r="H92" s="94"/>
      <c r="I92" s="223"/>
      <c r="J92" s="279"/>
      <c r="K92" s="279"/>
      <c r="L92" s="220"/>
      <c r="M92" s="221"/>
      <c r="N92" s="221"/>
      <c r="O92" s="221"/>
      <c r="P92" s="221"/>
      <c r="Q92" s="221"/>
      <c r="R92" s="221"/>
      <c r="S92" s="221"/>
      <c r="T92" s="221"/>
      <c r="U92" s="221"/>
      <c r="V92" s="221"/>
      <c r="W92" s="221"/>
      <c r="X92" s="221"/>
      <c r="Y92" s="221"/>
      <c r="Z92" s="221"/>
    </row>
    <row r="93" spans="1:26" s="222" customFormat="1" ht="18" x14ac:dyDescent="0.35">
      <c r="A93" s="224"/>
      <c r="B93" s="94"/>
      <c r="C93" s="92"/>
      <c r="D93" s="93"/>
      <c r="E93" s="94"/>
      <c r="F93" s="94"/>
      <c r="G93" s="94"/>
      <c r="H93" s="94"/>
      <c r="I93" s="223"/>
      <c r="J93" s="279"/>
      <c r="K93" s="279"/>
      <c r="L93" s="220"/>
      <c r="M93" s="221"/>
      <c r="N93" s="221"/>
      <c r="O93" s="221"/>
      <c r="P93" s="221"/>
      <c r="Q93" s="221"/>
      <c r="R93" s="221"/>
      <c r="S93" s="221"/>
      <c r="T93" s="221"/>
      <c r="U93" s="221"/>
      <c r="V93" s="221"/>
      <c r="W93" s="221"/>
      <c r="X93" s="221"/>
      <c r="Y93" s="221"/>
      <c r="Z93" s="221"/>
    </row>
    <row r="94" spans="1:26" s="222" customFormat="1" ht="18" x14ac:dyDescent="0.35">
      <c r="A94" s="224"/>
      <c r="B94" s="94"/>
      <c r="C94" s="92"/>
      <c r="D94" s="93"/>
      <c r="E94" s="94"/>
      <c r="F94" s="94"/>
      <c r="G94" s="94"/>
      <c r="H94" s="94"/>
      <c r="I94" s="223"/>
      <c r="J94" s="279"/>
      <c r="K94" s="279"/>
      <c r="L94" s="220"/>
      <c r="M94" s="221"/>
      <c r="N94" s="221"/>
      <c r="O94" s="221"/>
      <c r="P94" s="221"/>
      <c r="Q94" s="221"/>
      <c r="R94" s="221"/>
      <c r="S94" s="221"/>
      <c r="T94" s="221"/>
      <c r="U94" s="221"/>
      <c r="V94" s="221"/>
      <c r="W94" s="221"/>
      <c r="X94" s="221"/>
      <c r="Y94" s="221"/>
      <c r="Z94" s="221"/>
    </row>
    <row r="95" spans="1:26" s="222" customFormat="1" ht="18" x14ac:dyDescent="0.35">
      <c r="A95" s="224"/>
      <c r="B95" s="94"/>
      <c r="C95" s="92"/>
      <c r="D95" s="93"/>
      <c r="E95" s="94"/>
      <c r="F95" s="94"/>
      <c r="G95" s="94"/>
      <c r="H95" s="94"/>
      <c r="I95" s="223"/>
      <c r="J95" s="279"/>
      <c r="K95" s="279"/>
      <c r="L95" s="220"/>
      <c r="M95" s="221"/>
      <c r="N95" s="221"/>
      <c r="O95" s="221"/>
      <c r="P95" s="221"/>
      <c r="Q95" s="221"/>
      <c r="R95" s="221"/>
      <c r="S95" s="221"/>
      <c r="T95" s="221"/>
      <c r="U95" s="221"/>
      <c r="V95" s="221"/>
      <c r="W95" s="221"/>
      <c r="X95" s="221"/>
      <c r="Y95" s="221"/>
      <c r="Z95" s="221"/>
    </row>
    <row r="96" spans="1:26" s="222" customFormat="1" ht="18" x14ac:dyDescent="0.35">
      <c r="A96" s="224"/>
      <c r="B96" s="94"/>
      <c r="C96" s="92"/>
      <c r="D96" s="93"/>
      <c r="E96" s="94"/>
      <c r="F96" s="94"/>
      <c r="G96" s="94"/>
      <c r="H96" s="94"/>
      <c r="I96" s="223"/>
      <c r="J96" s="279"/>
      <c r="K96" s="279"/>
      <c r="L96" s="220"/>
      <c r="M96" s="221"/>
      <c r="N96" s="221"/>
      <c r="O96" s="221"/>
      <c r="P96" s="221"/>
      <c r="Q96" s="221"/>
      <c r="R96" s="221"/>
      <c r="S96" s="221"/>
      <c r="T96" s="221"/>
      <c r="U96" s="221"/>
      <c r="V96" s="221"/>
      <c r="W96" s="221"/>
      <c r="X96" s="221"/>
      <c r="Y96" s="221"/>
      <c r="Z96" s="221"/>
    </row>
    <row r="97" spans="1:26" s="222" customFormat="1" ht="18" x14ac:dyDescent="0.35">
      <c r="A97" s="224"/>
      <c r="B97" s="94"/>
      <c r="C97" s="92"/>
      <c r="D97" s="93"/>
      <c r="E97" s="94"/>
      <c r="F97" s="94"/>
      <c r="G97" s="94"/>
      <c r="H97" s="94"/>
      <c r="I97" s="223"/>
      <c r="J97" s="279"/>
      <c r="K97" s="279"/>
      <c r="L97" s="220"/>
      <c r="M97" s="221"/>
      <c r="N97" s="221"/>
      <c r="O97" s="221"/>
      <c r="P97" s="221"/>
      <c r="Q97" s="221"/>
      <c r="R97" s="221"/>
      <c r="S97" s="221"/>
      <c r="T97" s="221"/>
      <c r="U97" s="221"/>
      <c r="V97" s="221"/>
      <c r="W97" s="221"/>
      <c r="X97" s="221"/>
      <c r="Y97" s="221"/>
      <c r="Z97" s="221"/>
    </row>
    <row r="98" spans="1:26" s="222" customFormat="1" ht="18.600000000000001" thickBot="1" x14ac:dyDescent="0.4">
      <c r="A98" s="227"/>
      <c r="B98" s="228"/>
      <c r="C98" s="229"/>
      <c r="D98" s="93"/>
      <c r="E98" s="228"/>
      <c r="F98" s="228"/>
      <c r="G98" s="228"/>
      <c r="H98" s="228"/>
      <c r="I98" s="230"/>
      <c r="J98" s="279"/>
      <c r="K98" s="279"/>
      <c r="L98" s="220"/>
      <c r="M98" s="221"/>
      <c r="N98" s="221"/>
      <c r="O98" s="221"/>
      <c r="P98" s="221"/>
      <c r="Q98" s="221"/>
      <c r="R98" s="221"/>
      <c r="S98" s="221"/>
      <c r="T98" s="221"/>
      <c r="U98" s="221"/>
      <c r="V98" s="221"/>
      <c r="W98" s="221"/>
      <c r="X98" s="221"/>
      <c r="Y98" s="221"/>
      <c r="Z98" s="221"/>
    </row>
    <row r="99" spans="1:26" ht="34.200000000000003" thickBot="1" x14ac:dyDescent="0.35">
      <c r="A99" s="477" t="s">
        <v>1</v>
      </c>
      <c r="B99" s="478"/>
      <c r="C99" s="478"/>
      <c r="D99" s="478"/>
      <c r="E99" s="478"/>
      <c r="F99" s="478"/>
      <c r="G99" s="478"/>
      <c r="H99" s="478"/>
      <c r="I99" s="478"/>
      <c r="J99" s="478"/>
      <c r="K99" s="479"/>
      <c r="L99" s="39"/>
      <c r="M99" s="192"/>
      <c r="N99" s="192"/>
      <c r="O99" s="192"/>
      <c r="P99" s="192"/>
      <c r="Q99" s="192"/>
      <c r="R99" s="192"/>
      <c r="S99" s="192"/>
      <c r="T99" s="192"/>
      <c r="U99" s="192"/>
      <c r="V99" s="192"/>
      <c r="W99" s="192"/>
      <c r="X99" s="192"/>
      <c r="Y99" s="192"/>
      <c r="Z99" s="192"/>
    </row>
    <row r="100" spans="1:26" ht="25.8" x14ac:dyDescent="0.3">
      <c r="A100" s="480"/>
      <c r="B100" s="481"/>
      <c r="C100" s="481"/>
      <c r="D100" s="481"/>
      <c r="E100" s="481"/>
      <c r="F100" s="481"/>
      <c r="G100" s="481"/>
      <c r="H100" s="481"/>
      <c r="I100" s="481"/>
      <c r="J100" s="481"/>
      <c r="K100" s="482"/>
      <c r="L100" s="39"/>
      <c r="M100" s="192"/>
      <c r="N100" s="192"/>
      <c r="O100" s="192"/>
      <c r="P100" s="192"/>
      <c r="Q100" s="192"/>
      <c r="R100" s="192"/>
      <c r="S100" s="192"/>
      <c r="T100" s="192"/>
      <c r="U100" s="192"/>
      <c r="V100" s="192"/>
      <c r="W100" s="192"/>
      <c r="X100" s="192"/>
      <c r="Y100" s="192"/>
      <c r="Z100" s="192"/>
    </row>
    <row r="101" spans="1:26" ht="25.8" x14ac:dyDescent="0.3">
      <c r="A101" s="483"/>
      <c r="B101" s="484"/>
      <c r="C101" s="484"/>
      <c r="D101" s="484"/>
      <c r="E101" s="484"/>
      <c r="F101" s="484"/>
      <c r="G101" s="484"/>
      <c r="H101" s="484"/>
      <c r="I101" s="484"/>
      <c r="J101" s="484"/>
      <c r="K101" s="485"/>
      <c r="L101" s="39"/>
      <c r="M101" s="192"/>
      <c r="N101" s="192"/>
      <c r="O101" s="192"/>
      <c r="P101" s="192"/>
      <c r="Q101" s="192"/>
      <c r="R101" s="192"/>
      <c r="S101" s="192"/>
      <c r="T101" s="192"/>
      <c r="U101" s="192"/>
      <c r="V101" s="192"/>
      <c r="W101" s="192"/>
      <c r="X101" s="192"/>
      <c r="Y101" s="192"/>
      <c r="Z101" s="192"/>
    </row>
    <row r="102" spans="1:26" ht="55.5" customHeight="1" x14ac:dyDescent="0.3">
      <c r="A102" s="483"/>
      <c r="B102" s="484"/>
      <c r="C102" s="484"/>
      <c r="D102" s="484"/>
      <c r="E102" s="484"/>
      <c r="F102" s="484"/>
      <c r="G102" s="484"/>
      <c r="H102" s="484"/>
      <c r="I102" s="484"/>
      <c r="J102" s="484"/>
      <c r="K102" s="485"/>
      <c r="L102" s="39"/>
      <c r="M102" s="192"/>
      <c r="N102" s="192"/>
      <c r="O102" s="192"/>
      <c r="P102" s="192"/>
      <c r="Q102" s="192"/>
      <c r="R102" s="192"/>
      <c r="S102" s="192"/>
      <c r="T102" s="192"/>
      <c r="U102" s="192"/>
      <c r="V102" s="192"/>
      <c r="W102" s="192"/>
      <c r="X102" s="192"/>
      <c r="Y102" s="192"/>
      <c r="Z102" s="192"/>
    </row>
    <row r="103" spans="1:26" ht="25.8" x14ac:dyDescent="0.3">
      <c r="A103" s="483"/>
      <c r="B103" s="484"/>
      <c r="C103" s="484"/>
      <c r="D103" s="484"/>
      <c r="E103" s="484"/>
      <c r="F103" s="484"/>
      <c r="G103" s="484"/>
      <c r="H103" s="484"/>
      <c r="I103" s="484"/>
      <c r="J103" s="484"/>
      <c r="K103" s="485"/>
      <c r="L103" s="39"/>
      <c r="M103" s="192"/>
      <c r="N103" s="192"/>
      <c r="O103" s="192"/>
      <c r="P103" s="192"/>
      <c r="Q103" s="192"/>
      <c r="R103" s="192"/>
      <c r="S103" s="192"/>
      <c r="T103" s="192"/>
      <c r="U103" s="192"/>
      <c r="V103" s="192"/>
      <c r="W103" s="192"/>
      <c r="X103" s="192"/>
      <c r="Y103" s="192"/>
      <c r="Z103" s="192"/>
    </row>
    <row r="104" spans="1:26" ht="25.8" x14ac:dyDescent="0.3">
      <c r="A104" s="483"/>
      <c r="B104" s="484"/>
      <c r="C104" s="484"/>
      <c r="D104" s="484"/>
      <c r="E104" s="484"/>
      <c r="F104" s="484"/>
      <c r="G104" s="484"/>
      <c r="H104" s="484"/>
      <c r="I104" s="484"/>
      <c r="J104" s="484"/>
      <c r="K104" s="485"/>
      <c r="L104" s="39"/>
      <c r="M104" s="192"/>
      <c r="N104" s="192"/>
      <c r="O104" s="192"/>
      <c r="P104" s="192"/>
      <c r="Q104" s="192"/>
      <c r="R104" s="192"/>
      <c r="S104" s="192"/>
      <c r="T104" s="192"/>
      <c r="U104" s="192"/>
      <c r="V104" s="192"/>
      <c r="W104" s="192"/>
      <c r="X104" s="192"/>
      <c r="Y104" s="192"/>
      <c r="Z104" s="192"/>
    </row>
    <row r="105" spans="1:26" ht="26.4" thickBot="1" x14ac:dyDescent="0.35">
      <c r="A105" s="486"/>
      <c r="B105" s="487"/>
      <c r="C105" s="487"/>
      <c r="D105" s="487"/>
      <c r="E105" s="487"/>
      <c r="F105" s="487"/>
      <c r="G105" s="487"/>
      <c r="H105" s="487"/>
      <c r="I105" s="487"/>
      <c r="J105" s="487"/>
      <c r="K105" s="488"/>
      <c r="L105" s="39"/>
      <c r="M105" s="192"/>
      <c r="N105" s="192"/>
      <c r="O105" s="192"/>
      <c r="P105" s="192"/>
      <c r="Q105" s="192"/>
      <c r="R105" s="192"/>
      <c r="S105" s="192"/>
      <c r="T105" s="192"/>
      <c r="U105" s="192"/>
      <c r="V105" s="192"/>
      <c r="W105" s="192"/>
      <c r="X105" s="192"/>
      <c r="Y105" s="192"/>
      <c r="Z105" s="192"/>
    </row>
    <row r="106" spans="1:26" ht="26.25" customHeight="1" x14ac:dyDescent="0.3">
      <c r="A106" s="39"/>
      <c r="B106" s="39"/>
      <c r="C106" s="39"/>
      <c r="D106" s="39"/>
      <c r="E106" s="39"/>
      <c r="F106" s="39"/>
      <c r="G106" s="39"/>
      <c r="H106" s="39"/>
      <c r="I106" s="39"/>
      <c r="J106" s="39"/>
      <c r="K106" s="39"/>
      <c r="L106" s="39"/>
      <c r="M106" s="192"/>
      <c r="N106" s="192"/>
      <c r="O106" s="192"/>
      <c r="P106" s="192"/>
      <c r="Q106" s="192"/>
      <c r="R106" s="192"/>
      <c r="S106" s="192"/>
      <c r="T106" s="192"/>
      <c r="U106" s="192"/>
      <c r="V106" s="192"/>
      <c r="W106" s="192"/>
      <c r="X106" s="192"/>
      <c r="Y106" s="192"/>
      <c r="Z106" s="192"/>
    </row>
    <row r="107" spans="1:26" ht="114.75" customHeight="1" x14ac:dyDescent="0.3">
      <c r="A107" s="39"/>
      <c r="B107" s="39"/>
      <c r="C107" s="39"/>
      <c r="D107" s="39"/>
      <c r="E107" s="39"/>
      <c r="F107" s="39"/>
      <c r="G107" s="39"/>
      <c r="H107" s="39"/>
      <c r="I107" s="39"/>
      <c r="J107" s="39"/>
      <c r="K107" s="39"/>
      <c r="L107" s="39"/>
      <c r="M107" s="192"/>
      <c r="N107" s="192"/>
      <c r="O107" s="192"/>
      <c r="P107" s="192"/>
      <c r="Q107" s="192"/>
      <c r="R107" s="192"/>
      <c r="S107" s="192"/>
      <c r="T107" s="192"/>
      <c r="U107" s="192"/>
      <c r="V107" s="192"/>
      <c r="W107" s="192"/>
      <c r="X107" s="192"/>
      <c r="Y107" s="192"/>
      <c r="Z107" s="192"/>
    </row>
    <row r="108" spans="1:26" ht="27" customHeight="1" x14ac:dyDescent="0.3">
      <c r="A108" s="204"/>
      <c r="B108" s="204"/>
      <c r="C108" s="204"/>
      <c r="D108" s="204"/>
      <c r="E108" s="204"/>
      <c r="F108" s="204"/>
      <c r="G108" s="204"/>
      <c r="H108" s="204"/>
      <c r="I108" s="204"/>
      <c r="J108" s="204"/>
      <c r="K108" s="204"/>
      <c r="L108" s="192"/>
      <c r="M108" s="192"/>
      <c r="N108" s="192"/>
      <c r="O108" s="192"/>
      <c r="P108" s="192"/>
      <c r="Q108" s="192"/>
      <c r="R108" s="192"/>
      <c r="S108" s="192"/>
      <c r="T108" s="192"/>
      <c r="U108" s="192"/>
      <c r="V108" s="192"/>
      <c r="W108" s="192"/>
      <c r="X108" s="192"/>
      <c r="Y108" s="192"/>
      <c r="Z108" s="192"/>
    </row>
    <row r="109" spans="1:26" s="192" customFormat="1" x14ac:dyDescent="0.3">
      <c r="A109" s="204"/>
      <c r="B109" s="204"/>
      <c r="C109" s="204"/>
      <c r="D109" s="204"/>
      <c r="E109" s="204"/>
      <c r="F109" s="204"/>
      <c r="G109" s="204"/>
      <c r="H109" s="204"/>
      <c r="I109" s="204"/>
      <c r="J109" s="204"/>
      <c r="K109" s="204"/>
    </row>
    <row r="110" spans="1:26" s="192" customFormat="1" x14ac:dyDescent="0.3">
      <c r="A110" s="204"/>
      <c r="B110" s="204"/>
      <c r="C110" s="204"/>
      <c r="D110" s="204"/>
      <c r="E110" s="204"/>
      <c r="F110" s="204"/>
      <c r="G110" s="204"/>
      <c r="H110" s="204"/>
      <c r="I110" s="204"/>
      <c r="J110" s="204"/>
      <c r="K110" s="204"/>
    </row>
    <row r="111" spans="1:26" s="192" customFormat="1" x14ac:dyDescent="0.3">
      <c r="A111" s="204"/>
      <c r="B111" s="204"/>
      <c r="C111" s="204"/>
      <c r="D111" s="204"/>
      <c r="E111" s="204"/>
      <c r="F111" s="204"/>
      <c r="G111" s="204"/>
      <c r="H111" s="204"/>
      <c r="I111" s="204"/>
      <c r="J111" s="204"/>
      <c r="K111" s="204"/>
    </row>
    <row r="112" spans="1:26" s="192" customFormat="1" x14ac:dyDescent="0.3">
      <c r="A112" s="204"/>
      <c r="B112" s="204"/>
      <c r="C112" s="204"/>
      <c r="D112" s="204"/>
      <c r="E112" s="204"/>
      <c r="F112" s="204"/>
      <c r="G112" s="204"/>
      <c r="H112" s="204"/>
      <c r="I112" s="204"/>
      <c r="J112" s="204"/>
      <c r="K112" s="204"/>
    </row>
    <row r="113" spans="1:11" s="192" customFormat="1" x14ac:dyDescent="0.3">
      <c r="A113" s="204"/>
      <c r="B113" s="204"/>
      <c r="C113" s="204"/>
      <c r="D113" s="204"/>
      <c r="E113" s="204"/>
      <c r="F113" s="204"/>
      <c r="G113" s="204"/>
      <c r="H113" s="204"/>
      <c r="I113" s="204"/>
      <c r="J113" s="204"/>
      <c r="K113" s="204"/>
    </row>
    <row r="114" spans="1:11" s="192" customFormat="1" x14ac:dyDescent="0.3">
      <c r="A114" s="204"/>
      <c r="B114" s="204"/>
      <c r="C114" s="204"/>
      <c r="D114" s="204"/>
      <c r="E114" s="204"/>
      <c r="F114" s="204"/>
      <c r="G114" s="204"/>
      <c r="H114" s="204"/>
      <c r="I114" s="204"/>
      <c r="J114" s="204"/>
      <c r="K114" s="204"/>
    </row>
    <row r="115" spans="1:11" s="192" customFormat="1" x14ac:dyDescent="0.3">
      <c r="A115" s="204"/>
      <c r="B115" s="204"/>
      <c r="C115" s="204"/>
      <c r="D115" s="204"/>
      <c r="E115" s="204"/>
      <c r="F115" s="204"/>
      <c r="G115" s="204"/>
      <c r="H115" s="204"/>
      <c r="I115" s="204"/>
      <c r="J115" s="204"/>
      <c r="K115" s="204"/>
    </row>
    <row r="116" spans="1:11" s="192" customFormat="1" ht="43.5" customHeight="1" x14ac:dyDescent="0.3">
      <c r="A116" s="204"/>
      <c r="B116" s="204"/>
      <c r="C116" s="204"/>
      <c r="D116" s="204"/>
      <c r="E116" s="204"/>
      <c r="F116" s="204"/>
      <c r="G116" s="204"/>
      <c r="H116" s="204"/>
      <c r="I116" s="204"/>
      <c r="J116" s="204"/>
      <c r="K116" s="204"/>
    </row>
    <row r="117" spans="1:11" s="192" customFormat="1" x14ac:dyDescent="0.3"/>
    <row r="118" spans="1:11" s="192" customFormat="1" x14ac:dyDescent="0.3"/>
    <row r="119" spans="1:11" s="192" customFormat="1" x14ac:dyDescent="0.3"/>
    <row r="120" spans="1:11" s="192" customFormat="1" x14ac:dyDescent="0.3"/>
    <row r="121" spans="1:11" s="192" customFormat="1" x14ac:dyDescent="0.3"/>
    <row r="122" spans="1:11" s="192" customFormat="1" x14ac:dyDescent="0.3"/>
    <row r="123" spans="1:11" s="192" customFormat="1" x14ac:dyDescent="0.3"/>
    <row r="124" spans="1:11" s="192" customFormat="1" x14ac:dyDescent="0.3"/>
    <row r="125" spans="1:11" s="192" customFormat="1" x14ac:dyDescent="0.3"/>
    <row r="126" spans="1:11" s="192" customFormat="1" x14ac:dyDescent="0.3"/>
    <row r="127" spans="1:11" s="192" customFormat="1" x14ac:dyDescent="0.3"/>
    <row r="128" spans="1:11" s="192" customFormat="1" x14ac:dyDescent="0.3"/>
    <row r="129" s="192" customFormat="1" x14ac:dyDescent="0.3"/>
    <row r="130" s="192" customFormat="1" x14ac:dyDescent="0.3"/>
    <row r="131" s="192" customFormat="1" x14ac:dyDescent="0.3"/>
    <row r="132" s="192" customFormat="1" x14ac:dyDescent="0.3"/>
    <row r="133" s="192" customFormat="1" x14ac:dyDescent="0.3"/>
    <row r="134" s="192" customFormat="1" x14ac:dyDescent="0.3"/>
    <row r="135" s="192" customFormat="1" x14ac:dyDescent="0.3"/>
    <row r="136" s="192" customFormat="1" x14ac:dyDescent="0.3"/>
    <row r="137" s="192" customFormat="1" x14ac:dyDescent="0.3"/>
    <row r="138" s="192" customFormat="1" x14ac:dyDescent="0.3"/>
    <row r="139" s="192" customFormat="1" x14ac:dyDescent="0.3"/>
    <row r="140" s="192" customFormat="1" x14ac:dyDescent="0.3"/>
    <row r="141" s="192" customFormat="1" x14ac:dyDescent="0.3"/>
    <row r="142" s="192" customFormat="1" x14ac:dyDescent="0.3"/>
    <row r="143" s="192" customFormat="1" x14ac:dyDescent="0.3"/>
    <row r="144" s="192" customFormat="1" x14ac:dyDescent="0.3"/>
    <row r="145" s="192" customFormat="1" x14ac:dyDescent="0.3"/>
  </sheetData>
  <mergeCells count="21">
    <mergeCell ref="A1:D1"/>
    <mergeCell ref="A2:D2"/>
    <mergeCell ref="A4:E4"/>
    <mergeCell ref="A99:K99"/>
    <mergeCell ref="A100:K105"/>
    <mergeCell ref="A47:K47"/>
    <mergeCell ref="A67:K67"/>
    <mergeCell ref="A76:K76"/>
    <mergeCell ref="A17:C17"/>
    <mergeCell ref="A15:C15"/>
    <mergeCell ref="A14:C14"/>
    <mergeCell ref="C5:D5"/>
    <mergeCell ref="C12:D12"/>
    <mergeCell ref="C6:D6"/>
    <mergeCell ref="C8:D8"/>
    <mergeCell ref="C7:D7"/>
    <mergeCell ref="C11:D11"/>
    <mergeCell ref="C10:D10"/>
    <mergeCell ref="C9:D9"/>
    <mergeCell ref="A18:G18"/>
    <mergeCell ref="A27:I27"/>
  </mergeCells>
  <dataValidations count="20">
    <dataValidation type="list" sqref="L20:L26">
      <formula1>duration</formula1>
    </dataValidation>
    <dataValidation type="list" sqref="L29:L46 M20:N26 E29:E46 G49:I66 F78:G98">
      <formula1>two</formula1>
    </dataValidation>
    <dataValidation type="list" allowBlank="1" sqref="O29:O46 Q20:Q26">
      <formula1>select</formula1>
    </dataValidation>
    <dataValidation type="list" sqref="E49:E66">
      <formula1>contract</formula1>
    </dataValidation>
    <dataValidation type="list" sqref="C29:C46">
      <formula1>smallpurchaseamount</formula1>
    </dataValidation>
    <dataValidation type="list" allowBlank="1" showInputMessage="1" showErrorMessage="1" sqref="F69:F75">
      <formula1>renewalyears</formula1>
    </dataValidation>
    <dataValidation type="list" allowBlank="1" showInputMessage="1" showErrorMessage="1" sqref="G69:I75 F29:F46">
      <formula1>two</formula1>
    </dataValidation>
    <dataValidation type="list" sqref="C49:C66">
      <formula1>formalamounts</formula1>
    </dataValidation>
    <dataValidation type="list" allowBlank="1" showInputMessage="1" showErrorMessage="1" sqref="C78:C98 C69:C75">
      <formula1>formalamounts</formula1>
    </dataValidation>
    <dataValidation type="list" allowBlank="1" showInputMessage="1" showErrorMessage="1" sqref="E69:E75">
      <formula1>typeofcontract</formula1>
    </dataValidation>
    <dataValidation type="list" allowBlank="1" showInputMessage="1" showErrorMessage="1" sqref="D69:D75">
      <formula1>solicitationtypewithother</formula1>
    </dataValidation>
    <dataValidation type="list" allowBlank="1" showInputMessage="1" showErrorMessage="1" sqref="I78:I98 K69:K75 K49:K66 H29:H46 F20:F26">
      <formula1>select</formula1>
    </dataValidation>
    <dataValidation allowBlank="1" sqref="J69:J75 J49:J66 D20:D26"/>
    <dataValidation type="list" allowBlank="1" showInputMessage="1" showErrorMessage="1" sqref="D29:D46">
      <formula1>numberofpurchases</formula1>
    </dataValidation>
    <dataValidation type="list" sqref="C20:C26">
      <formula1>microamounts</formula1>
    </dataValidation>
    <dataValidation type="list" allowBlank="1" showInputMessage="1" showErrorMessage="1" sqref="E78:E98">
      <formula1>processingyears</formula1>
    </dataValidation>
    <dataValidation type="list" allowBlank="1" showInputMessage="1" showErrorMessage="1" sqref="D17">
      <formula1>Answerstwo</formula1>
    </dataValidation>
    <dataValidation type="list" sqref="D49:D66">
      <formula1>solicitationtypewithother</formula1>
    </dataValidation>
    <dataValidation type="list" allowBlank="1" showInputMessage="1" showErrorMessage="1" sqref="D78:D98">
      <formula1>processingsolicitwithother</formula1>
    </dataValidation>
    <dataValidation type="list" allowBlank="1" showInputMessage="1" showErrorMessage="1" sqref="H78:H98">
      <formula1>three</formula1>
    </dataValidation>
  </dataValidations>
  <pageMargins left="0.25" right="0.25" top="0.75" bottom="0.75" header="0.3" footer="0.3"/>
  <pageSetup scale="32" orientation="landscape" r:id="rId1"/>
  <legacyDrawing r:id="rId2"/>
  <extLst>
    <ext xmlns:x14="http://schemas.microsoft.com/office/spreadsheetml/2009/9/main" uri="{CCE6A557-97BC-4b89-ADB6-D9C93CAAB3DF}">
      <x14:dataValidations xmlns:xm="http://schemas.microsoft.com/office/excel/2006/main" count="1">
        <x14:dataValidation type="list">
          <x14:formula1>
            <xm:f>'Data sets '!$A$79:$A$82</xm:f>
          </x14:formula1>
          <xm:sqref>F49:F66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FFFF00"/>
    <pageSetUpPr fitToPage="1"/>
  </sheetPr>
  <dimension ref="A1:U55"/>
  <sheetViews>
    <sheetView zoomScale="80" zoomScaleNormal="80" workbookViewId="0">
      <selection activeCell="A26" sqref="A26"/>
    </sheetView>
  </sheetViews>
  <sheetFormatPr defaultColWidth="9.109375" defaultRowHeight="15.6" x14ac:dyDescent="0.3"/>
  <cols>
    <col min="1" max="1" width="146.44140625" style="12" customWidth="1"/>
    <col min="2" max="2" width="19.88671875" style="59" customWidth="1"/>
    <col min="3" max="3" width="37.88671875" style="12" bestFit="1" customWidth="1"/>
    <col min="4" max="4" width="33.44140625" style="12" customWidth="1"/>
    <col min="5" max="9" width="9.109375" style="76"/>
    <col min="10" max="10" width="9.44140625" style="76" customWidth="1"/>
    <col min="11" max="21" width="9.109375" style="76"/>
    <col min="22" max="16384" width="9.109375" style="12"/>
  </cols>
  <sheetData>
    <row r="1" spans="1:21" ht="47.4" customHeight="1" x14ac:dyDescent="0.3">
      <c r="A1" s="505" t="str">
        <f>'SFA PROCUREMENT TABLE'!$A$1:$D$1&amp;" - "&amp;"Procurement Selection Chart"</f>
        <v>(Insert Name of School Food Authority Here) - Procurement Selection Chart</v>
      </c>
      <c r="B1" s="506"/>
      <c r="C1" s="466"/>
      <c r="D1" s="466"/>
    </row>
    <row r="2" spans="1:21" ht="168" x14ac:dyDescent="0.4">
      <c r="A2" s="108" t="s">
        <v>0</v>
      </c>
      <c r="B2" s="107" t="s">
        <v>744</v>
      </c>
      <c r="C2" s="68" t="s">
        <v>786</v>
      </c>
      <c r="D2" s="43" t="s">
        <v>357</v>
      </c>
    </row>
    <row r="3" spans="1:21" s="59" customFormat="1" ht="21" x14ac:dyDescent="0.4">
      <c r="A3" s="241" t="s">
        <v>742</v>
      </c>
      <c r="B3" s="282">
        <f>COUNTA('SFA PROCUREMENT TABLE'!$A$20:$A$26)</f>
        <v>0</v>
      </c>
      <c r="C3" s="245" t="s">
        <v>555</v>
      </c>
      <c r="D3" s="244">
        <v>1</v>
      </c>
      <c r="E3" s="76"/>
      <c r="F3" s="76"/>
      <c r="G3" s="76"/>
      <c r="H3" s="76"/>
      <c r="I3" s="76"/>
      <c r="J3" s="76"/>
      <c r="K3" s="76"/>
      <c r="L3" s="76"/>
      <c r="M3" s="76"/>
      <c r="N3" s="76"/>
      <c r="O3" s="76"/>
      <c r="P3" s="76"/>
      <c r="Q3" s="76"/>
      <c r="R3" s="76"/>
      <c r="S3" s="76"/>
      <c r="T3" s="76"/>
      <c r="U3" s="76"/>
    </row>
    <row r="4" spans="1:21" s="59" customFormat="1" ht="21" x14ac:dyDescent="0.4">
      <c r="A4" s="289" t="s">
        <v>790</v>
      </c>
      <c r="B4" s="241"/>
      <c r="C4" s="246" t="s">
        <v>743</v>
      </c>
      <c r="D4" s="244">
        <v>2</v>
      </c>
      <c r="E4" s="76"/>
      <c r="F4" s="76"/>
      <c r="G4" s="76"/>
      <c r="H4" s="76"/>
      <c r="I4" s="76"/>
      <c r="J4" s="76"/>
      <c r="K4" s="76"/>
      <c r="L4" s="76"/>
      <c r="M4" s="76"/>
      <c r="N4" s="76"/>
      <c r="O4" s="76"/>
      <c r="P4" s="76"/>
      <c r="Q4" s="76"/>
      <c r="R4" s="76"/>
      <c r="S4" s="76"/>
      <c r="T4" s="76"/>
      <c r="U4" s="76"/>
    </row>
    <row r="5" spans="1:21" s="59" customFormat="1" ht="23.4" x14ac:dyDescent="0.4">
      <c r="A5" s="108"/>
      <c r="B5" s="240"/>
      <c r="C5" s="283"/>
      <c r="D5" s="284"/>
      <c r="E5" s="76"/>
      <c r="F5" s="76"/>
      <c r="G5" s="76"/>
      <c r="H5" s="76"/>
      <c r="I5" s="76"/>
      <c r="J5" s="76"/>
      <c r="K5" s="76"/>
      <c r="L5" s="76"/>
      <c r="M5" s="76"/>
      <c r="N5" s="76"/>
      <c r="O5" s="76"/>
      <c r="P5" s="76"/>
      <c r="Q5" s="76"/>
      <c r="R5" s="76"/>
      <c r="S5" s="76"/>
      <c r="T5" s="76"/>
      <c r="U5" s="76"/>
    </row>
    <row r="6" spans="1:21" ht="42.75" customHeight="1" x14ac:dyDescent="0.3">
      <c r="A6" s="109" t="s">
        <v>586</v>
      </c>
      <c r="B6" s="104">
        <f>COUNTA('SFA PROCUREMENT TABLE'!$A$29:$A$46)</f>
        <v>0</v>
      </c>
      <c r="C6" s="104"/>
      <c r="D6" s="104"/>
    </row>
    <row r="7" spans="1:21" ht="21" x14ac:dyDescent="0.4">
      <c r="A7" s="96" t="s">
        <v>757</v>
      </c>
      <c r="B7" s="98"/>
      <c r="C7" s="247" t="s">
        <v>551</v>
      </c>
      <c r="D7" s="248" t="s">
        <v>552</v>
      </c>
    </row>
    <row r="8" spans="1:21" ht="21" x14ac:dyDescent="0.4">
      <c r="A8" s="96" t="s">
        <v>558</v>
      </c>
      <c r="B8" s="98"/>
      <c r="C8" s="249" t="s">
        <v>551</v>
      </c>
      <c r="D8" s="250" t="s">
        <v>552</v>
      </c>
    </row>
    <row r="9" spans="1:21" ht="21" x14ac:dyDescent="0.4">
      <c r="A9" s="96" t="s">
        <v>625</v>
      </c>
      <c r="B9" s="98"/>
      <c r="C9" s="249" t="s">
        <v>552</v>
      </c>
      <c r="D9" s="250" t="s">
        <v>552</v>
      </c>
    </row>
    <row r="10" spans="1:21" s="59" customFormat="1" ht="21" x14ac:dyDescent="0.4">
      <c r="A10" s="290" t="s">
        <v>789</v>
      </c>
      <c r="B10" s="98"/>
      <c r="C10" s="251"/>
      <c r="D10" s="252"/>
      <c r="E10" s="76"/>
      <c r="F10" s="76"/>
      <c r="G10" s="76"/>
      <c r="H10" s="76"/>
      <c r="I10" s="76"/>
      <c r="J10" s="76"/>
      <c r="K10" s="76"/>
      <c r="L10" s="76"/>
      <c r="M10" s="76"/>
      <c r="N10" s="76"/>
      <c r="O10" s="76"/>
      <c r="P10" s="76"/>
      <c r="Q10" s="76"/>
      <c r="R10" s="76"/>
      <c r="S10" s="76"/>
      <c r="T10" s="76"/>
      <c r="U10" s="76"/>
    </row>
    <row r="11" spans="1:21" ht="21" x14ac:dyDescent="0.4">
      <c r="A11" s="96"/>
      <c r="B11" s="98"/>
      <c r="C11" s="251" t="s">
        <v>553</v>
      </c>
      <c r="D11" s="252" t="s">
        <v>554</v>
      </c>
    </row>
    <row r="12" spans="1:21" ht="63.75" customHeight="1" x14ac:dyDescent="0.3">
      <c r="A12" s="100" t="s">
        <v>383</v>
      </c>
      <c r="B12" s="111">
        <f>COUNTA('SFA PROCUREMENT TABLE'!$A$49:$A$66)</f>
        <v>0</v>
      </c>
      <c r="C12" s="509"/>
      <c r="D12" s="509"/>
    </row>
    <row r="13" spans="1:21" ht="21" x14ac:dyDescent="0.3">
      <c r="A13" s="95" t="s">
        <v>757</v>
      </c>
      <c r="B13" s="99"/>
      <c r="C13" s="253" t="s">
        <v>551</v>
      </c>
      <c r="D13" s="254">
        <v>1</v>
      </c>
    </row>
    <row r="14" spans="1:21" ht="21" x14ac:dyDescent="0.3">
      <c r="A14" s="95" t="s">
        <v>542</v>
      </c>
      <c r="B14" s="99"/>
      <c r="C14" s="255" t="s">
        <v>551</v>
      </c>
      <c r="D14" s="256">
        <v>1</v>
      </c>
      <c r="J14" s="79"/>
    </row>
    <row r="15" spans="1:21" ht="21.75" customHeight="1" x14ac:dyDescent="0.3">
      <c r="A15" s="508" t="s">
        <v>543</v>
      </c>
      <c r="B15" s="100"/>
      <c r="C15" s="255" t="s">
        <v>555</v>
      </c>
      <c r="D15" s="256" t="s">
        <v>358</v>
      </c>
    </row>
    <row r="16" spans="1:21" ht="138.75" customHeight="1" x14ac:dyDescent="0.3">
      <c r="A16" s="508"/>
      <c r="B16" s="100"/>
      <c r="C16" s="257" t="s">
        <v>556</v>
      </c>
      <c r="D16" s="258">
        <v>4</v>
      </c>
    </row>
    <row r="17" spans="1:21" s="59" customFormat="1" ht="52.95" customHeight="1" x14ac:dyDescent="0.3">
      <c r="A17" s="291" t="s">
        <v>787</v>
      </c>
      <c r="B17" s="242"/>
      <c r="C17" s="259"/>
      <c r="D17" s="260"/>
      <c r="E17" s="76"/>
      <c r="F17" s="76"/>
      <c r="G17" s="76"/>
      <c r="H17" s="76"/>
      <c r="I17" s="76"/>
      <c r="J17" s="76"/>
      <c r="K17" s="76"/>
      <c r="L17" s="76"/>
      <c r="M17" s="76"/>
      <c r="N17" s="76"/>
      <c r="O17" s="76"/>
      <c r="P17" s="76"/>
      <c r="Q17" s="76"/>
      <c r="R17" s="76"/>
      <c r="S17" s="76"/>
      <c r="T17" s="76"/>
      <c r="U17" s="76"/>
    </row>
    <row r="18" spans="1:21" s="59" customFormat="1" ht="34.950000000000003" customHeight="1" x14ac:dyDescent="0.3">
      <c r="A18" s="239"/>
      <c r="B18" s="242"/>
      <c r="C18" s="259"/>
      <c r="D18" s="260"/>
      <c r="E18" s="76"/>
      <c r="F18" s="76"/>
      <c r="G18" s="76"/>
      <c r="H18" s="76"/>
      <c r="I18" s="76"/>
      <c r="J18" s="76"/>
      <c r="K18" s="76"/>
      <c r="L18" s="76"/>
      <c r="M18" s="76"/>
      <c r="N18" s="76"/>
      <c r="O18" s="76"/>
      <c r="P18" s="76"/>
      <c r="Q18" s="76"/>
      <c r="R18" s="76"/>
      <c r="S18" s="76"/>
      <c r="T18" s="76"/>
      <c r="U18" s="76"/>
    </row>
    <row r="19" spans="1:21" ht="21" x14ac:dyDescent="0.3">
      <c r="A19" s="101" t="s">
        <v>384</v>
      </c>
      <c r="B19" s="105">
        <f>COUNTA('SFA PROCUREMENT TABLE'!$A$69:$A$75)</f>
        <v>0</v>
      </c>
      <c r="C19" s="509"/>
      <c r="D19" s="509"/>
    </row>
    <row r="20" spans="1:21" ht="31.35" customHeight="1" x14ac:dyDescent="0.4">
      <c r="A20" s="288" t="s">
        <v>788</v>
      </c>
      <c r="B20" s="101"/>
      <c r="C20" s="261" t="s">
        <v>551</v>
      </c>
      <c r="D20" s="262" t="s">
        <v>358</v>
      </c>
    </row>
    <row r="21" spans="1:21" ht="30.75" customHeight="1" x14ac:dyDescent="0.3">
      <c r="A21" s="110" t="s">
        <v>385</v>
      </c>
      <c r="B21" s="106">
        <f>COUNTA('SFA PROCUREMENT TABLE'!$A$78:$A$98)</f>
        <v>0</v>
      </c>
      <c r="C21" s="510"/>
      <c r="D21" s="510"/>
    </row>
    <row r="22" spans="1:21" ht="21" x14ac:dyDescent="0.4">
      <c r="A22" s="97" t="s">
        <v>359</v>
      </c>
      <c r="B22" s="102"/>
      <c r="C22" s="263" t="s">
        <v>557</v>
      </c>
      <c r="D22" s="264">
        <v>1</v>
      </c>
    </row>
    <row r="23" spans="1:21" ht="21" x14ac:dyDescent="0.4">
      <c r="A23" s="97" t="s">
        <v>542</v>
      </c>
      <c r="B23" s="102"/>
      <c r="C23" s="265" t="s">
        <v>557</v>
      </c>
      <c r="D23" s="266">
        <v>1</v>
      </c>
    </row>
    <row r="24" spans="1:21" ht="21" customHeight="1" x14ac:dyDescent="0.4">
      <c r="A24" s="507" t="s">
        <v>974</v>
      </c>
      <c r="B24" s="103"/>
      <c r="C24" s="265" t="s">
        <v>557</v>
      </c>
      <c r="D24" s="266">
        <v>1</v>
      </c>
    </row>
    <row r="25" spans="1:21" ht="35.4" customHeight="1" x14ac:dyDescent="0.4">
      <c r="A25" s="507"/>
      <c r="B25" s="103"/>
      <c r="C25" s="267"/>
      <c r="D25" s="266"/>
    </row>
    <row r="26" spans="1:21" s="59" customFormat="1" ht="35.4" customHeight="1" x14ac:dyDescent="0.4">
      <c r="A26" s="292" t="s">
        <v>975</v>
      </c>
      <c r="B26" s="243"/>
      <c r="C26" s="268"/>
      <c r="D26" s="269"/>
      <c r="E26" s="76"/>
      <c r="F26" s="76"/>
      <c r="G26" s="76"/>
      <c r="H26" s="76"/>
      <c r="I26" s="76"/>
      <c r="J26" s="76"/>
      <c r="K26" s="76"/>
      <c r="L26" s="76"/>
      <c r="M26" s="76"/>
      <c r="N26" s="76"/>
      <c r="O26" s="76"/>
      <c r="P26" s="76"/>
      <c r="Q26" s="76"/>
      <c r="R26" s="76"/>
      <c r="S26" s="76"/>
      <c r="T26" s="76"/>
      <c r="U26" s="76"/>
    </row>
    <row r="27" spans="1:21" x14ac:dyDescent="0.3">
      <c r="A27" s="80"/>
      <c r="B27" s="80"/>
      <c r="C27" s="81"/>
      <c r="D27" s="81"/>
    </row>
    <row r="28" spans="1:21" x14ac:dyDescent="0.3">
      <c r="A28" s="80"/>
      <c r="B28" s="80"/>
      <c r="C28" s="1"/>
      <c r="D28" s="1"/>
    </row>
    <row r="29" spans="1:21" x14ac:dyDescent="0.3">
      <c r="A29" s="80"/>
      <c r="B29" s="80"/>
      <c r="C29" s="1"/>
      <c r="D29" s="1"/>
    </row>
    <row r="30" spans="1:21" ht="27.6" customHeight="1" x14ac:dyDescent="0.3">
      <c r="A30" s="76"/>
      <c r="B30" s="76"/>
      <c r="C30" s="76"/>
      <c r="D30" s="76"/>
    </row>
    <row r="31" spans="1:21" x14ac:dyDescent="0.3">
      <c r="A31" s="76"/>
      <c r="B31" s="76"/>
      <c r="C31" s="76"/>
      <c r="D31" s="76"/>
    </row>
    <row r="32" spans="1:21" x14ac:dyDescent="0.3">
      <c r="A32" s="76"/>
      <c r="B32" s="76"/>
      <c r="C32" s="76"/>
      <c r="D32" s="76"/>
    </row>
    <row r="33" spans="1:4" x14ac:dyDescent="0.3">
      <c r="A33" s="76"/>
      <c r="B33" s="76"/>
      <c r="C33" s="76"/>
      <c r="D33" s="76"/>
    </row>
    <row r="34" spans="1:4" x14ac:dyDescent="0.3">
      <c r="A34" s="76"/>
      <c r="B34" s="76"/>
      <c r="C34" s="76"/>
      <c r="D34" s="76"/>
    </row>
    <row r="35" spans="1:4" x14ac:dyDescent="0.3">
      <c r="A35" s="76"/>
      <c r="B35" s="76"/>
      <c r="C35" s="76"/>
      <c r="D35" s="76"/>
    </row>
    <row r="36" spans="1:4" x14ac:dyDescent="0.3">
      <c r="A36" s="76"/>
      <c r="B36" s="76"/>
      <c r="C36" s="76"/>
      <c r="D36" s="76"/>
    </row>
    <row r="37" spans="1:4" x14ac:dyDescent="0.3">
      <c r="A37" s="76"/>
      <c r="B37" s="76"/>
      <c r="C37" s="76"/>
      <c r="D37" s="76"/>
    </row>
    <row r="38" spans="1:4" x14ac:dyDescent="0.3">
      <c r="A38" s="76"/>
      <c r="B38" s="76"/>
      <c r="C38" s="76"/>
      <c r="D38" s="76"/>
    </row>
    <row r="39" spans="1:4" x14ac:dyDescent="0.3">
      <c r="A39" s="76"/>
      <c r="B39" s="76"/>
      <c r="C39" s="76"/>
      <c r="D39" s="76"/>
    </row>
    <row r="40" spans="1:4" x14ac:dyDescent="0.3">
      <c r="A40" s="76"/>
      <c r="B40" s="76"/>
      <c r="C40" s="76"/>
      <c r="D40" s="76"/>
    </row>
    <row r="41" spans="1:4" x14ac:dyDescent="0.3">
      <c r="A41" s="76"/>
      <c r="B41" s="76"/>
      <c r="C41" s="76"/>
      <c r="D41" s="76"/>
    </row>
    <row r="42" spans="1:4" x14ac:dyDescent="0.3">
      <c r="A42" s="76"/>
      <c r="B42" s="76"/>
      <c r="C42" s="76"/>
      <c r="D42" s="76"/>
    </row>
    <row r="43" spans="1:4" x14ac:dyDescent="0.3">
      <c r="A43" s="76"/>
      <c r="B43" s="76"/>
      <c r="C43" s="76"/>
      <c r="D43" s="76"/>
    </row>
    <row r="44" spans="1:4" x14ac:dyDescent="0.3">
      <c r="A44" s="76"/>
      <c r="B44" s="76"/>
      <c r="C44" s="76"/>
      <c r="D44" s="76"/>
    </row>
    <row r="45" spans="1:4" x14ac:dyDescent="0.3">
      <c r="A45" s="76"/>
      <c r="B45" s="76"/>
      <c r="C45" s="76"/>
      <c r="D45" s="76"/>
    </row>
    <row r="46" spans="1:4" x14ac:dyDescent="0.3">
      <c r="A46" s="76"/>
      <c r="B46" s="76"/>
      <c r="C46" s="76"/>
      <c r="D46" s="76"/>
    </row>
    <row r="47" spans="1:4" x14ac:dyDescent="0.3">
      <c r="A47" s="76"/>
      <c r="B47" s="76"/>
      <c r="C47" s="76"/>
      <c r="D47" s="76"/>
    </row>
    <row r="48" spans="1:4" x14ac:dyDescent="0.3">
      <c r="A48" s="76"/>
      <c r="B48" s="76"/>
      <c r="C48" s="76"/>
      <c r="D48" s="76"/>
    </row>
    <row r="49" spans="1:4" x14ac:dyDescent="0.3">
      <c r="A49" s="76"/>
      <c r="B49" s="76"/>
      <c r="C49" s="76"/>
      <c r="D49" s="76"/>
    </row>
    <row r="50" spans="1:4" x14ac:dyDescent="0.3">
      <c r="A50" s="76"/>
      <c r="B50" s="76"/>
      <c r="C50" s="76"/>
      <c r="D50" s="76"/>
    </row>
    <row r="51" spans="1:4" x14ac:dyDescent="0.3">
      <c r="A51" s="76"/>
      <c r="B51" s="76"/>
      <c r="C51" s="76"/>
      <c r="D51" s="76"/>
    </row>
    <row r="52" spans="1:4" x14ac:dyDescent="0.3">
      <c r="A52" s="76"/>
      <c r="B52" s="76"/>
      <c r="C52" s="76"/>
      <c r="D52" s="76"/>
    </row>
    <row r="53" spans="1:4" x14ac:dyDescent="0.3">
      <c r="A53" s="76"/>
      <c r="B53" s="76"/>
      <c r="C53" s="76"/>
      <c r="D53" s="76"/>
    </row>
    <row r="54" spans="1:4" x14ac:dyDescent="0.3">
      <c r="A54" s="76"/>
      <c r="B54" s="76"/>
      <c r="C54" s="76"/>
      <c r="D54" s="76"/>
    </row>
    <row r="55" spans="1:4" x14ac:dyDescent="0.3">
      <c r="A55" s="76"/>
      <c r="B55" s="76"/>
      <c r="C55" s="76"/>
      <c r="D55" s="76"/>
    </row>
  </sheetData>
  <mergeCells count="6">
    <mergeCell ref="A1:D1"/>
    <mergeCell ref="A24:A25"/>
    <mergeCell ref="A15:A16"/>
    <mergeCell ref="C19:D19"/>
    <mergeCell ref="C21:D21"/>
    <mergeCell ref="C12:D12"/>
  </mergeCells>
  <pageMargins left="0.7" right="0.7" top="0.75" bottom="0.75" header="0.3" footer="0.3"/>
  <pageSetup scale="31"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92D050"/>
    <pageSetUpPr fitToPage="1"/>
  </sheetPr>
  <dimension ref="A1:H17"/>
  <sheetViews>
    <sheetView topLeftCell="A46" zoomScaleNormal="100" workbookViewId="0">
      <pane xSplit="1" topLeftCell="G1" activePane="topRight" state="frozen"/>
      <selection activeCell="A14" sqref="A14"/>
      <selection pane="topRight" activeCell="C4" sqref="C4"/>
    </sheetView>
  </sheetViews>
  <sheetFormatPr defaultColWidth="9.109375" defaultRowHeight="15.6" x14ac:dyDescent="0.3"/>
  <cols>
    <col min="1" max="1" width="115.44140625" style="348" customWidth="1"/>
    <col min="2" max="2" width="51.33203125" style="352" bestFit="1" customWidth="1"/>
    <col min="3" max="3" width="26.5546875" style="353" customWidth="1"/>
    <col min="4" max="16384" width="9.109375" style="336"/>
  </cols>
  <sheetData>
    <row r="1" spans="1:8" x14ac:dyDescent="0.3">
      <c r="A1" s="511" t="s">
        <v>355</v>
      </c>
      <c r="B1" s="512"/>
      <c r="C1" s="513"/>
    </row>
    <row r="2" spans="1:8" x14ac:dyDescent="0.3">
      <c r="A2" s="514"/>
      <c r="B2" s="515"/>
      <c r="C2" s="516"/>
    </row>
    <row r="3" spans="1:8" ht="15.75" customHeight="1" x14ac:dyDescent="0.4">
      <c r="A3" s="337"/>
      <c r="B3" s="338"/>
      <c r="C3" s="339"/>
    </row>
    <row r="4" spans="1:8" ht="63" x14ac:dyDescent="0.4">
      <c r="A4" s="340"/>
      <c r="B4" s="427" t="str">
        <f>'SFA PROCUREMENT TABLE'!$A$1</f>
        <v>(Insert Name of School Food Authority Here)</v>
      </c>
      <c r="C4" s="341" t="s">
        <v>535</v>
      </c>
    </row>
    <row r="5" spans="1:8" ht="31.2" x14ac:dyDescent="0.3">
      <c r="A5" s="342" t="s">
        <v>534</v>
      </c>
      <c r="B5" s="343"/>
      <c r="C5" s="347"/>
    </row>
    <row r="6" spans="1:8" ht="31.5" customHeight="1" x14ac:dyDescent="0.3">
      <c r="A6" s="342" t="s">
        <v>725</v>
      </c>
      <c r="B6" s="344"/>
      <c r="C6" s="426"/>
    </row>
    <row r="7" spans="1:8" ht="31.2" x14ac:dyDescent="0.3">
      <c r="A7" s="342" t="s">
        <v>726</v>
      </c>
      <c r="B7" s="343"/>
      <c r="C7" s="342"/>
    </row>
    <row r="8" spans="1:8" ht="29.4" customHeight="1" x14ac:dyDescent="0.3">
      <c r="A8" s="345" t="s">
        <v>727</v>
      </c>
      <c r="B8" s="343"/>
      <c r="C8" s="342"/>
    </row>
    <row r="9" spans="1:8" x14ac:dyDescent="0.3">
      <c r="A9" s="346" t="s">
        <v>758</v>
      </c>
      <c r="B9" s="343"/>
      <c r="C9" s="347"/>
    </row>
    <row r="10" spans="1:8" s="348" customFormat="1" ht="31.2" x14ac:dyDescent="0.3">
      <c r="A10" s="346" t="s">
        <v>759</v>
      </c>
      <c r="B10" s="343"/>
      <c r="C10" s="349"/>
      <c r="D10" s="336"/>
      <c r="E10" s="336"/>
      <c r="F10" s="336"/>
      <c r="G10" s="336"/>
      <c r="H10" s="336"/>
    </row>
    <row r="11" spans="1:8" s="348" customFormat="1" ht="44.4" customHeight="1" x14ac:dyDescent="0.3">
      <c r="A11" s="349" t="s">
        <v>760</v>
      </c>
      <c r="B11" s="343"/>
      <c r="C11" s="349"/>
      <c r="D11" s="336"/>
      <c r="E11" s="336"/>
      <c r="F11" s="336"/>
      <c r="G11" s="336"/>
      <c r="H11" s="336"/>
    </row>
    <row r="12" spans="1:8" s="348" customFormat="1" ht="30" customHeight="1" x14ac:dyDescent="0.3">
      <c r="A12" s="350" t="s">
        <v>396</v>
      </c>
      <c r="B12" s="349"/>
      <c r="C12" s="349"/>
      <c r="D12" s="336"/>
      <c r="E12" s="336"/>
      <c r="F12" s="336"/>
      <c r="G12" s="336"/>
      <c r="H12" s="336"/>
    </row>
    <row r="13" spans="1:8" ht="93" customHeight="1" x14ac:dyDescent="0.3">
      <c r="A13" s="351"/>
    </row>
    <row r="14" spans="1:8" ht="93" customHeight="1" x14ac:dyDescent="0.3">
      <c r="A14" s="354"/>
    </row>
    <row r="15" spans="1:8" ht="93" customHeight="1" x14ac:dyDescent="0.3"/>
    <row r="16" spans="1:8" ht="93" customHeight="1" x14ac:dyDescent="0.3"/>
    <row r="17" ht="93" customHeight="1" x14ac:dyDescent="0.3"/>
  </sheetData>
  <mergeCells count="1">
    <mergeCell ref="A1:C2"/>
  </mergeCells>
  <dataValidations count="1">
    <dataValidation type="list" allowBlank="1" showInputMessage="1" showErrorMessage="1" sqref="B5 B7:B11">
      <formula1>three</formula1>
    </dataValidation>
  </dataValidations>
  <pageMargins left="0.45" right="0.45" top="0.75" bottom="0.75" header="0.3" footer="0.3"/>
  <pageSetup scale="53" orientation="landscape" r:id="rId1"/>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M8"/>
  <sheetViews>
    <sheetView zoomScaleNormal="100" workbookViewId="0">
      <pane xSplit="1" topLeftCell="B1" activePane="topRight" state="frozen"/>
      <selection pane="topRight" activeCell="A8" sqref="A8"/>
    </sheetView>
  </sheetViews>
  <sheetFormatPr defaultColWidth="32.44140625" defaultRowHeight="14.4" x14ac:dyDescent="0.3"/>
  <cols>
    <col min="1" max="1" width="137.6640625" bestFit="1" customWidth="1"/>
    <col min="3" max="3" width="32.44140625" style="2"/>
    <col min="5" max="5" width="32.44140625" style="2"/>
    <col min="7" max="7" width="32.44140625" style="2"/>
    <col min="9" max="9" width="32.44140625" style="2"/>
    <col min="11" max="11" width="32.44140625" style="2"/>
    <col min="12" max="12" width="32.44140625" style="3"/>
    <col min="13" max="13" width="32.44140625" style="2"/>
  </cols>
  <sheetData>
    <row r="1" spans="1:13" ht="42.75" customHeight="1" x14ac:dyDescent="0.55000000000000004">
      <c r="A1" s="281" t="str">
        <f>'SFA PROCUREMENT TABLE'!$A$1:$D$1</f>
        <v>(Insert Name of School Food Authority Here)</v>
      </c>
      <c r="B1" s="316" t="str">
        <f t="array" ref="B1">IFERROR( INDEX('SFA PROCUREMENT TABLE'!$A$20:$A$26,  SMALL( IF( 'SFA PROCUREMENT TABLE'!$F$20:$F$26 = "Select for Review", ROW('SFA PROCUREMENT TABLE'!$A$20:$A$26)-ROW('SFA PROCUREMENT TABLE'!$A$20)+1 ),  ROWS('SFA PROCUREMENT TABLE'!$A$20:'SFA PROCUREMENT TABLE'!$A$20)) ),"")</f>
        <v/>
      </c>
      <c r="C1" s="526" t="s">
        <v>211</v>
      </c>
      <c r="D1" s="520" t="str">
        <f t="array" ref="D1">IFERROR( INDEX('SFA PROCUREMENT TABLE'!$A$20:$A$26,  SMALL( IF( 'SFA PROCUREMENT TABLE'!$F$20:$F$26 = "Select for Review", ROW('SFA PROCUREMENT TABLE'!$A$20:$A$26)-ROW('SFA PROCUREMENT TABLE'!$A$20)+1 ),  ROWS('SFA PROCUREMENT TABLE'!$A$20:'SFA PROCUREMENT TABLE'!$A$21)) ),"")</f>
        <v/>
      </c>
      <c r="E1" s="526" t="s">
        <v>211</v>
      </c>
      <c r="F1" s="520" t="str">
        <f t="array" ref="F1">IFERROR( INDEX('SFA PROCUREMENT TABLE'!$A$20:$A$26,  SMALL( IF( 'SFA PROCUREMENT TABLE'!$F$20:$F$26 = "Select for Review", ROW('SFA PROCUREMENT TABLE'!$A$20:$A$26)-ROW('SFA PROCUREMENT TABLE'!$A$20)+1 ),  ROWS('SFA PROCUREMENT TABLE'!$A$20:'SFA PROCUREMENT TABLE'!$A$22)) ),"")</f>
        <v/>
      </c>
      <c r="G1" s="526" t="s">
        <v>211</v>
      </c>
      <c r="H1" s="520" t="str">
        <f t="array" ref="H1">IFERROR( INDEX('SFA PROCUREMENT TABLE'!$A$20:$A$26,  SMALL( IF( 'SFA PROCUREMENT TABLE'!$F$20:$F$26 = "Select for Review", ROW('SFA PROCUREMENT TABLE'!$A$20:$A$26)-ROW('SFA PROCUREMENT TABLE'!$A$20)+1 ),  ROWS('SFA PROCUREMENT TABLE'!$A$20:'SFA PROCUREMENT TABLE'!$A$23)) ),"")</f>
        <v/>
      </c>
      <c r="I1" s="526" t="s">
        <v>211</v>
      </c>
      <c r="J1" s="523" t="str">
        <f t="array" ref="J1">IFERROR( INDEX('SFA PROCUREMENT TABLE'!$A$20:$A$26,  SMALL( IF( 'SFA PROCUREMENT TABLE'!$F$20:$F$26 = "Select for Review", ROW('SFA PROCUREMENT TABLE'!$A$20:$A$26)-ROW('SFA PROCUREMENT TABLE'!$A$20)+1 ),  ROWS('SFA PROCUREMENT TABLE'!$A$20:'SFA PROCUREMENT TABLE'!$A$24)) ),"")</f>
        <v/>
      </c>
      <c r="K1" s="517" t="s">
        <v>211</v>
      </c>
      <c r="L1" s="523" t="str">
        <f t="array" ref="L1">IFERROR( INDEX('SFA PROCUREMENT TABLE'!$A$20:$A$26,  SMALL( IF( 'SFA PROCUREMENT TABLE'!$F$20:$F$26 = "Select for Review", ROW('SFA PROCUREMENT TABLE'!$A$20:$A$26)-ROW('SFA PROCUREMENT TABLE'!$A$20)+1 ),  ROWS('SFA PROCUREMENT TABLE'!$A$20:'SFA PROCUREMENT TABLE'!$A$25)) ),"")</f>
        <v/>
      </c>
      <c r="M1" s="517" t="s">
        <v>211</v>
      </c>
    </row>
    <row r="2" spans="1:13" ht="21" x14ac:dyDescent="0.4">
      <c r="A2" s="117" t="s">
        <v>724</v>
      </c>
      <c r="B2" s="120"/>
      <c r="C2" s="527"/>
      <c r="D2" s="521"/>
      <c r="E2" s="527"/>
      <c r="F2" s="521"/>
      <c r="G2" s="527"/>
      <c r="H2" s="521"/>
      <c r="I2" s="527"/>
      <c r="J2" s="524"/>
      <c r="K2" s="518"/>
      <c r="L2" s="524"/>
      <c r="M2" s="518"/>
    </row>
    <row r="3" spans="1:13" ht="84.6" thickBot="1" x14ac:dyDescent="0.45">
      <c r="A3" s="118" t="s">
        <v>767</v>
      </c>
      <c r="B3" s="317"/>
      <c r="C3" s="528"/>
      <c r="D3" s="522"/>
      <c r="E3" s="528"/>
      <c r="F3" s="522"/>
      <c r="G3" s="528"/>
      <c r="H3" s="522"/>
      <c r="I3" s="528"/>
      <c r="J3" s="525"/>
      <c r="K3" s="519"/>
      <c r="L3" s="525"/>
      <c r="M3" s="519"/>
    </row>
    <row r="4" spans="1:13" s="357" customFormat="1" ht="41.25" customHeight="1" x14ac:dyDescent="0.3">
      <c r="A4" s="355" t="s">
        <v>728</v>
      </c>
      <c r="B4" s="343"/>
      <c r="C4" s="356"/>
      <c r="D4" s="343"/>
      <c r="E4" s="356"/>
      <c r="F4" s="343"/>
      <c r="G4" s="356"/>
      <c r="H4" s="343"/>
      <c r="I4" s="356"/>
      <c r="J4" s="343"/>
      <c r="K4" s="356"/>
      <c r="L4" s="343"/>
      <c r="M4" s="356"/>
    </row>
    <row r="5" spans="1:13" s="357" customFormat="1" ht="29.4" customHeight="1" x14ac:dyDescent="0.3">
      <c r="A5" s="355" t="s">
        <v>908</v>
      </c>
      <c r="B5" s="343"/>
      <c r="C5" s="356"/>
      <c r="D5" s="343"/>
      <c r="E5" s="356"/>
      <c r="F5" s="343"/>
      <c r="G5" s="356"/>
      <c r="H5" s="343"/>
      <c r="I5" s="356"/>
      <c r="J5" s="343"/>
      <c r="K5" s="356"/>
      <c r="L5" s="343"/>
      <c r="M5" s="356"/>
    </row>
    <row r="6" spans="1:13" s="357" customFormat="1" ht="45.6" customHeight="1" x14ac:dyDescent="0.3">
      <c r="A6" s="358" t="s">
        <v>729</v>
      </c>
      <c r="B6" s="343"/>
      <c r="C6" s="356"/>
      <c r="D6" s="343"/>
      <c r="E6" s="356"/>
      <c r="F6" s="343"/>
      <c r="G6" s="356"/>
      <c r="H6" s="343"/>
      <c r="I6" s="356"/>
      <c r="J6" s="343"/>
      <c r="K6" s="356"/>
      <c r="L6" s="343"/>
      <c r="M6" s="356"/>
    </row>
    <row r="7" spans="1:13" s="357" customFormat="1" ht="45.6" customHeight="1" x14ac:dyDescent="0.3">
      <c r="A7" s="358" t="s">
        <v>907</v>
      </c>
      <c r="B7" s="343"/>
      <c r="C7" s="356"/>
      <c r="D7" s="343"/>
      <c r="E7" s="356"/>
      <c r="F7" s="343"/>
      <c r="G7" s="356"/>
      <c r="H7" s="343"/>
      <c r="I7" s="356"/>
      <c r="J7" s="343"/>
      <c r="K7" s="356"/>
      <c r="L7" s="343"/>
      <c r="M7" s="356"/>
    </row>
    <row r="8" spans="1:13" s="359" customFormat="1" ht="36.6" customHeight="1" x14ac:dyDescent="0.3">
      <c r="A8" s="428" t="s">
        <v>753</v>
      </c>
      <c r="B8" s="356"/>
      <c r="C8" s="356"/>
      <c r="D8" s="356"/>
      <c r="E8" s="356"/>
      <c r="F8" s="356"/>
      <c r="G8" s="356"/>
      <c r="H8" s="356"/>
      <c r="I8" s="356"/>
      <c r="J8" s="356"/>
      <c r="K8" s="356"/>
      <c r="L8" s="356"/>
      <c r="M8" s="356"/>
    </row>
  </sheetData>
  <mergeCells count="11">
    <mergeCell ref="D1:D3"/>
    <mergeCell ref="C1:C3"/>
    <mergeCell ref="I1:I3"/>
    <mergeCell ref="J1:J3"/>
    <mergeCell ref="G1:G3"/>
    <mergeCell ref="E1:E3"/>
    <mergeCell ref="M1:M3"/>
    <mergeCell ref="K1:K3"/>
    <mergeCell ref="F1:F3"/>
    <mergeCell ref="H1:H3"/>
    <mergeCell ref="L1:L3"/>
  </mergeCells>
  <dataValidations count="1">
    <dataValidation type="list" allowBlank="1" showInputMessage="1" showErrorMessage="1" sqref="B4:B7 J4:J7 F4:F7 H4:H7 D4:D7 L4:L7">
      <formula1>three</formula1>
    </dataValidation>
  </dataValidations>
  <pageMargins left="0.7" right="0.7" top="0.75" bottom="0.75" header="0.3" footer="0.3"/>
  <pageSetup scale="26" orientation="landscape"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tabColor rgb="FF92D050"/>
    <pageSetUpPr fitToPage="1"/>
  </sheetPr>
  <dimension ref="A1:AG51"/>
  <sheetViews>
    <sheetView zoomScaleNormal="100" workbookViewId="0">
      <pane xSplit="1" topLeftCell="B1" activePane="topRight" state="frozen"/>
      <selection activeCell="A19" sqref="A19"/>
      <selection pane="topRight" activeCell="A12" sqref="A12"/>
    </sheetView>
  </sheetViews>
  <sheetFormatPr defaultColWidth="31" defaultRowHeight="15.6" x14ac:dyDescent="0.3"/>
  <cols>
    <col min="1" max="1" width="97.6640625" style="46" bestFit="1" customWidth="1"/>
    <col min="2" max="2" width="15.109375" style="37" bestFit="1" customWidth="1"/>
    <col min="3" max="3" width="48.5546875" style="431" bestFit="1" customWidth="1"/>
    <col min="4" max="4" width="18" style="37" bestFit="1" customWidth="1"/>
    <col min="5" max="5" width="44.5546875" style="431" bestFit="1" customWidth="1"/>
    <col min="6" max="6" width="4.33203125" style="37" bestFit="1" customWidth="1"/>
    <col min="7" max="7" width="44.5546875" style="431" bestFit="1" customWidth="1"/>
    <col min="8" max="8" width="4.33203125" style="37" bestFit="1" customWidth="1"/>
    <col min="9" max="9" width="44.5546875" style="431" bestFit="1" customWidth="1"/>
    <col min="10" max="10" width="4.33203125" style="37" bestFit="1" customWidth="1"/>
    <col min="11" max="11" width="44.5546875" style="431" bestFit="1" customWidth="1"/>
    <col min="12" max="12" width="4.33203125" style="37" bestFit="1" customWidth="1"/>
    <col min="13" max="13" width="44.5546875" style="431" bestFit="1" customWidth="1"/>
    <col min="14" max="20" width="31" style="76"/>
    <col min="21" max="16384" width="31" style="12"/>
  </cols>
  <sheetData>
    <row r="1" spans="1:33" ht="21" x14ac:dyDescent="0.4">
      <c r="A1" s="82" t="str">
        <f>'SFA PROCUREMENT TABLE'!$A$1:$D$1</f>
        <v>(Insert Name of School Food Authority Here)</v>
      </c>
      <c r="B1" s="526" t="str">
        <f t="array" ref="B1">IFERROR(INDEX('SFA PROCUREMENT TABLE'!$A$29:$A$46,  SMALL( IF( 'SFA PROCUREMENT TABLE'!$H$29:$H$46 = "Select for Review", ROW('SFA PROCUREMENT TABLE'!$A$29:$A$46)-ROW('SFA PROCUREMENT TABLE'!$A$29)+1 ),  ROWS('SFA PROCUREMENT TABLE'!$A$29:'SFA PROCUREMENT TABLE'!$A$29)) ),"")</f>
        <v/>
      </c>
      <c r="C1" s="529" t="s">
        <v>211</v>
      </c>
      <c r="D1" s="526" t="str">
        <f t="array" ref="D1">IFERROR(INDEX('SFA PROCUREMENT TABLE'!$A$29:$A$46,  SMALL( IF( 'SFA PROCUREMENT TABLE'!$H$29:$H$46 = "Select for Review", ROW('SFA PROCUREMENT TABLE'!$A$29:$A$46)-ROW('SFA PROCUREMENT TABLE'!$A$29)+1 ),  ROWS('SFA PROCUREMENT TABLE'!$A$29:'SFA PROCUREMENT TABLE'!$A$30)) ),"")</f>
        <v/>
      </c>
      <c r="E1" s="529" t="s">
        <v>211</v>
      </c>
      <c r="F1" s="526" t="str">
        <f t="array" ref="F1">IFERROR(INDEX('SFA PROCUREMENT TABLE'!$A$29:$A$46,  SMALL( IF( 'SFA PROCUREMENT TABLE'!$H$29:$H$46 = "Select for Review", ROW('SFA PROCUREMENT TABLE'!$A$29:$A$46)-ROW('SFA PROCUREMENT TABLE'!$A$29)+1 ),  ROWS('SFA PROCUREMENT TABLE'!$A$29:'SFA PROCUREMENT TABLE'!$A$31)) ),"")</f>
        <v/>
      </c>
      <c r="G1" s="529" t="s">
        <v>211</v>
      </c>
      <c r="H1" s="526" t="str">
        <f t="array" ref="H1">IFERROR(INDEX('SFA PROCUREMENT TABLE'!$A$29:$A$46,  SMALL( IF( 'SFA PROCUREMENT TABLE'!$H$29:$H$46 = "Select for Review", ROW('SFA PROCUREMENT TABLE'!$A$29:$A$46)-ROW('SFA PROCUREMENT TABLE'!$A$29)+1 ),  ROWS('SFA PROCUREMENT TABLE'!$A$29:'SFA PROCUREMENT TABLE'!$A$32)) ),"")</f>
        <v/>
      </c>
      <c r="I1" s="529" t="s">
        <v>211</v>
      </c>
      <c r="J1" s="526" t="str">
        <f t="array" ref="J1">IFERROR(INDEX('SFA PROCUREMENT TABLE'!$A$29:$A$46,  SMALL( IF( 'SFA PROCUREMENT TABLE'!$H$29:$H$46 = "Select for Review", ROW('SFA PROCUREMENT TABLE'!$A$29:$A$46)-ROW('SFA PROCUREMENT TABLE'!$A$29)+1 ),  ROWS('SFA PROCUREMENT TABLE'!$A$29:'SFA PROCUREMENT TABLE'!$A$33)) ),"")</f>
        <v/>
      </c>
      <c r="K1" s="529" t="s">
        <v>211</v>
      </c>
      <c r="L1" s="526" t="str">
        <f t="array" ref="L1">IFERROR(INDEX('SFA PROCUREMENT TABLE'!$A$29:$A$46,  SMALL( IF( 'SFA PROCUREMENT TABLE'!$H$29:$H$46 = "Select for Review", ROW('SFA PROCUREMENT TABLE'!$A$29:$A$46)-ROW('SFA PROCUREMENT TABLE'!$A$29)+1 ),  ROWS('SFA PROCUREMENT TABLE'!$A$29:'SFA PROCUREMENT TABLE'!$A$34)) ),"")</f>
        <v/>
      </c>
      <c r="M1" s="529" t="s">
        <v>211</v>
      </c>
      <c r="AA1" s="76"/>
      <c r="AB1" s="76"/>
      <c r="AC1" s="76"/>
      <c r="AD1" s="76"/>
      <c r="AE1" s="76"/>
      <c r="AF1" s="76"/>
      <c r="AG1" s="76"/>
    </row>
    <row r="2" spans="1:33" s="59" customFormat="1" ht="21" x14ac:dyDescent="0.4">
      <c r="A2" s="112" t="s">
        <v>622</v>
      </c>
      <c r="B2" s="527"/>
      <c r="C2" s="529"/>
      <c r="D2" s="527"/>
      <c r="E2" s="529"/>
      <c r="F2" s="527"/>
      <c r="G2" s="529"/>
      <c r="H2" s="527"/>
      <c r="I2" s="529"/>
      <c r="J2" s="527"/>
      <c r="K2" s="529"/>
      <c r="L2" s="527"/>
      <c r="M2" s="529"/>
      <c r="N2" s="76"/>
      <c r="O2" s="76"/>
      <c r="P2" s="76"/>
      <c r="Q2" s="76"/>
      <c r="R2" s="76"/>
      <c r="S2" s="76"/>
      <c r="T2" s="76"/>
      <c r="AA2" s="76"/>
      <c r="AB2" s="76"/>
      <c r="AC2" s="76"/>
      <c r="AD2" s="76"/>
      <c r="AE2" s="76"/>
      <c r="AF2" s="76"/>
      <c r="AG2" s="76"/>
    </row>
    <row r="3" spans="1:33" s="59" customFormat="1" ht="21" x14ac:dyDescent="0.4">
      <c r="A3" s="113" t="str">
        <f>"$"&amp;'SFA PROCUREMENT TABLE'!$D$14&amp;"                                                                                   "&amp;"$"&amp;'SFA PROCUREMENT TABLE'!$D$15</f>
        <v>$                                                                                   $</v>
      </c>
      <c r="B3" s="527"/>
      <c r="C3" s="529"/>
      <c r="D3" s="527"/>
      <c r="E3" s="529"/>
      <c r="F3" s="527"/>
      <c r="G3" s="529"/>
      <c r="H3" s="527"/>
      <c r="I3" s="529"/>
      <c r="J3" s="527"/>
      <c r="K3" s="529"/>
      <c r="L3" s="527"/>
      <c r="M3" s="529"/>
      <c r="N3" s="76"/>
      <c r="O3" s="76"/>
      <c r="P3" s="76"/>
      <c r="Q3" s="76"/>
      <c r="R3" s="76"/>
      <c r="S3" s="76"/>
      <c r="T3" s="76"/>
      <c r="AA3" s="76"/>
      <c r="AB3" s="76"/>
      <c r="AC3" s="76"/>
      <c r="AD3" s="76"/>
      <c r="AE3" s="76"/>
      <c r="AF3" s="76"/>
      <c r="AG3" s="76"/>
    </row>
    <row r="4" spans="1:33" ht="21" x14ac:dyDescent="0.4">
      <c r="A4" s="114" t="s">
        <v>386</v>
      </c>
      <c r="B4" s="527"/>
      <c r="C4" s="529"/>
      <c r="D4" s="527"/>
      <c r="E4" s="529"/>
      <c r="F4" s="527"/>
      <c r="G4" s="529"/>
      <c r="H4" s="527"/>
      <c r="I4" s="529"/>
      <c r="J4" s="527"/>
      <c r="K4" s="529"/>
      <c r="L4" s="527"/>
      <c r="M4" s="529"/>
      <c r="AA4" s="76"/>
      <c r="AB4" s="76"/>
      <c r="AC4" s="76"/>
      <c r="AD4" s="76"/>
      <c r="AE4" s="76"/>
      <c r="AF4" s="76"/>
      <c r="AG4" s="76"/>
    </row>
    <row r="5" spans="1:33" ht="126" x14ac:dyDescent="0.4">
      <c r="A5" s="115" t="s">
        <v>626</v>
      </c>
      <c r="B5" s="530"/>
      <c r="C5" s="529"/>
      <c r="D5" s="530"/>
      <c r="E5" s="529"/>
      <c r="F5" s="530"/>
      <c r="G5" s="529"/>
      <c r="H5" s="530"/>
      <c r="I5" s="529"/>
      <c r="J5" s="530"/>
      <c r="K5" s="529"/>
      <c r="L5" s="530"/>
      <c r="M5" s="529"/>
      <c r="AA5" s="76"/>
      <c r="AB5" s="76"/>
      <c r="AC5" s="76"/>
      <c r="AD5" s="76"/>
      <c r="AE5" s="76"/>
      <c r="AF5" s="76"/>
      <c r="AG5" s="76"/>
    </row>
    <row r="6" spans="1:33" ht="21" x14ac:dyDescent="0.4">
      <c r="A6" s="116" t="s">
        <v>212</v>
      </c>
      <c r="B6" s="286"/>
      <c r="C6" s="286"/>
      <c r="D6" s="286"/>
      <c r="E6" s="286"/>
      <c r="F6" s="286"/>
      <c r="G6" s="286"/>
      <c r="H6" s="286"/>
      <c r="I6" s="286"/>
      <c r="J6" s="286"/>
      <c r="K6" s="286"/>
      <c r="L6" s="286"/>
      <c r="M6" s="286"/>
      <c r="AA6" s="76"/>
      <c r="AB6" s="76"/>
      <c r="AC6" s="76"/>
      <c r="AD6" s="76"/>
      <c r="AE6" s="76"/>
      <c r="AF6" s="76"/>
      <c r="AG6" s="76"/>
    </row>
    <row r="7" spans="1:33" s="357" customFormat="1" ht="31.2" x14ac:dyDescent="0.3">
      <c r="A7" s="360" t="s">
        <v>735</v>
      </c>
      <c r="B7" s="343"/>
      <c r="C7" s="361"/>
      <c r="D7" s="343"/>
      <c r="E7" s="361"/>
      <c r="F7" s="343"/>
      <c r="G7" s="361"/>
      <c r="H7" s="343"/>
      <c r="I7" s="361"/>
      <c r="J7" s="343"/>
      <c r="K7" s="361"/>
      <c r="L7" s="343"/>
      <c r="M7" s="361"/>
      <c r="N7" s="362"/>
      <c r="O7" s="362"/>
      <c r="P7" s="362"/>
      <c r="Q7" s="362"/>
      <c r="R7" s="362"/>
      <c r="S7" s="362"/>
      <c r="T7" s="362"/>
      <c r="AA7" s="362"/>
      <c r="AB7" s="362"/>
      <c r="AC7" s="362"/>
      <c r="AD7" s="362"/>
      <c r="AE7" s="362"/>
      <c r="AF7" s="362"/>
      <c r="AG7" s="362"/>
    </row>
    <row r="8" spans="1:33" s="357" customFormat="1" ht="31.2" x14ac:dyDescent="0.3">
      <c r="A8" s="360" t="s">
        <v>730</v>
      </c>
      <c r="B8" s="343"/>
      <c r="C8" s="361"/>
      <c r="D8" s="343"/>
      <c r="E8" s="361"/>
      <c r="F8" s="343"/>
      <c r="G8" s="361"/>
      <c r="H8" s="343"/>
      <c r="I8" s="361"/>
      <c r="J8" s="343"/>
      <c r="K8" s="361"/>
      <c r="L8" s="343"/>
      <c r="M8" s="361"/>
      <c r="N8" s="362"/>
      <c r="O8" s="362"/>
      <c r="P8" s="362"/>
      <c r="Q8" s="362"/>
      <c r="R8" s="362"/>
      <c r="S8" s="362"/>
      <c r="T8" s="362"/>
      <c r="AA8" s="362"/>
      <c r="AB8" s="362"/>
      <c r="AC8" s="362"/>
      <c r="AD8" s="362"/>
      <c r="AE8" s="362"/>
      <c r="AF8" s="362"/>
      <c r="AG8" s="362"/>
    </row>
    <row r="9" spans="1:33" s="357" customFormat="1" ht="31.2" x14ac:dyDescent="0.3">
      <c r="A9" s="360" t="s">
        <v>731</v>
      </c>
      <c r="B9" s="343"/>
      <c r="C9" s="361"/>
      <c r="D9" s="343"/>
      <c r="E9" s="361"/>
      <c r="F9" s="343"/>
      <c r="G9" s="361"/>
      <c r="H9" s="343"/>
      <c r="I9" s="361"/>
      <c r="J9" s="343"/>
      <c r="K9" s="361"/>
      <c r="L9" s="343"/>
      <c r="M9" s="361"/>
      <c r="N9" s="362"/>
      <c r="O9" s="362"/>
      <c r="P9" s="362"/>
      <c r="Q9" s="362"/>
      <c r="R9" s="362"/>
      <c r="S9" s="362"/>
      <c r="T9" s="362"/>
      <c r="AA9" s="362"/>
      <c r="AB9" s="362"/>
      <c r="AC9" s="362"/>
      <c r="AD9" s="362"/>
      <c r="AE9" s="362"/>
      <c r="AF9" s="362"/>
      <c r="AG9" s="362"/>
    </row>
    <row r="10" spans="1:33" s="357" customFormat="1" x14ac:dyDescent="0.3">
      <c r="A10" s="363" t="s">
        <v>867</v>
      </c>
      <c r="B10" s="364"/>
      <c r="C10" s="365"/>
      <c r="D10" s="364"/>
      <c r="E10" s="365"/>
      <c r="F10" s="364"/>
      <c r="G10" s="365"/>
      <c r="H10" s="364"/>
      <c r="I10" s="365"/>
      <c r="J10" s="364"/>
      <c r="K10" s="365"/>
      <c r="L10" s="364"/>
      <c r="M10" s="365"/>
      <c r="N10" s="362"/>
      <c r="O10" s="362"/>
      <c r="P10" s="362"/>
      <c r="Q10" s="362"/>
      <c r="R10" s="362"/>
      <c r="S10" s="362"/>
      <c r="T10" s="362"/>
      <c r="AA10" s="362"/>
      <c r="AB10" s="362"/>
      <c r="AC10" s="362"/>
      <c r="AD10" s="362"/>
      <c r="AE10" s="362"/>
      <c r="AF10" s="362"/>
      <c r="AG10" s="362"/>
    </row>
    <row r="11" spans="1:33" s="357" customFormat="1" ht="31.2" x14ac:dyDescent="0.3">
      <c r="A11" s="366" t="s">
        <v>868</v>
      </c>
      <c r="B11" s="361"/>
      <c r="C11" s="361"/>
      <c r="D11" s="361"/>
      <c r="E11" s="361"/>
      <c r="F11" s="361"/>
      <c r="G11" s="361"/>
      <c r="H11" s="361"/>
      <c r="I11" s="361"/>
      <c r="J11" s="361"/>
      <c r="K11" s="361"/>
      <c r="L11" s="361"/>
      <c r="M11" s="361"/>
      <c r="N11" s="362"/>
      <c r="O11" s="362"/>
      <c r="P11" s="362"/>
      <c r="Q11" s="362"/>
      <c r="R11" s="362"/>
      <c r="S11" s="362"/>
      <c r="T11" s="362"/>
      <c r="AA11" s="362"/>
      <c r="AB11" s="362"/>
      <c r="AC11" s="362"/>
      <c r="AD11" s="362"/>
      <c r="AE11" s="362"/>
      <c r="AF11" s="362"/>
      <c r="AG11" s="362"/>
    </row>
    <row r="12" spans="1:33" s="357" customFormat="1" ht="31.2" x14ac:dyDescent="0.3">
      <c r="A12" s="360" t="s">
        <v>733</v>
      </c>
      <c r="B12" s="361"/>
      <c r="C12" s="361"/>
      <c r="D12" s="361"/>
      <c r="E12" s="361"/>
      <c r="F12" s="361"/>
      <c r="G12" s="361"/>
      <c r="H12" s="361"/>
      <c r="I12" s="361"/>
      <c r="J12" s="361"/>
      <c r="K12" s="361"/>
      <c r="L12" s="361"/>
      <c r="M12" s="361"/>
      <c r="N12" s="362"/>
      <c r="O12" s="362"/>
      <c r="P12" s="362"/>
      <c r="Q12" s="362"/>
      <c r="R12" s="362"/>
      <c r="S12" s="362"/>
      <c r="T12" s="362"/>
      <c r="AA12" s="362"/>
      <c r="AB12" s="362"/>
      <c r="AC12" s="362"/>
      <c r="AD12" s="362"/>
      <c r="AE12" s="362"/>
      <c r="AF12" s="362"/>
      <c r="AG12" s="362"/>
    </row>
    <row r="13" spans="1:33" s="357" customFormat="1" ht="31.2" x14ac:dyDescent="0.3">
      <c r="A13" s="360" t="s">
        <v>734</v>
      </c>
      <c r="B13" s="361"/>
      <c r="C13" s="361"/>
      <c r="D13" s="361"/>
      <c r="E13" s="361"/>
      <c r="F13" s="361"/>
      <c r="G13" s="361"/>
      <c r="H13" s="361"/>
      <c r="I13" s="361"/>
      <c r="J13" s="361"/>
      <c r="K13" s="361"/>
      <c r="L13" s="361"/>
      <c r="M13" s="361"/>
      <c r="N13" s="362"/>
      <c r="O13" s="362"/>
      <c r="P13" s="362"/>
      <c r="Q13" s="362"/>
      <c r="R13" s="362"/>
      <c r="S13" s="362"/>
      <c r="T13" s="362"/>
      <c r="AA13" s="362"/>
      <c r="AB13" s="362"/>
      <c r="AC13" s="362"/>
      <c r="AD13" s="362"/>
      <c r="AE13" s="362"/>
      <c r="AF13" s="362"/>
      <c r="AG13" s="362"/>
    </row>
    <row r="14" spans="1:33" s="357" customFormat="1" ht="31.2" x14ac:dyDescent="0.3">
      <c r="A14" s="367" t="s">
        <v>761</v>
      </c>
      <c r="B14" s="343"/>
      <c r="C14" s="361"/>
      <c r="D14" s="343"/>
      <c r="E14" s="361"/>
      <c r="F14" s="343"/>
      <c r="G14" s="361"/>
      <c r="H14" s="343"/>
      <c r="I14" s="361"/>
      <c r="J14" s="343"/>
      <c r="K14" s="361"/>
      <c r="L14" s="343"/>
      <c r="M14" s="361"/>
      <c r="N14" s="362"/>
      <c r="O14" s="362"/>
      <c r="P14" s="362"/>
      <c r="Q14" s="362"/>
      <c r="R14" s="362"/>
      <c r="S14" s="362"/>
      <c r="T14" s="362"/>
      <c r="AA14" s="362"/>
      <c r="AB14" s="362"/>
      <c r="AC14" s="362"/>
      <c r="AD14" s="362"/>
      <c r="AE14" s="362"/>
      <c r="AF14" s="362"/>
      <c r="AG14" s="362"/>
    </row>
    <row r="15" spans="1:33" s="357" customFormat="1" ht="31.2" x14ac:dyDescent="0.3">
      <c r="A15" s="367" t="s">
        <v>765</v>
      </c>
      <c r="B15" s="343"/>
      <c r="C15" s="361"/>
      <c r="D15" s="343"/>
      <c r="E15" s="361"/>
      <c r="F15" s="343"/>
      <c r="G15" s="361"/>
      <c r="H15" s="343"/>
      <c r="I15" s="361"/>
      <c r="J15" s="343"/>
      <c r="K15" s="361"/>
      <c r="L15" s="343"/>
      <c r="M15" s="361"/>
      <c r="N15" s="362"/>
      <c r="O15" s="362"/>
      <c r="P15" s="362"/>
      <c r="Q15" s="362"/>
      <c r="R15" s="362"/>
      <c r="S15" s="362"/>
      <c r="T15" s="362"/>
      <c r="AA15" s="362"/>
      <c r="AB15" s="362"/>
      <c r="AC15" s="362"/>
      <c r="AD15" s="362"/>
      <c r="AE15" s="362"/>
      <c r="AF15" s="362"/>
      <c r="AG15" s="362"/>
    </row>
    <row r="16" spans="1:33" s="357" customFormat="1" x14ac:dyDescent="0.3">
      <c r="A16" s="368" t="s">
        <v>346</v>
      </c>
      <c r="B16" s="344"/>
      <c r="C16" s="364"/>
      <c r="D16" s="344"/>
      <c r="E16" s="364"/>
      <c r="F16" s="344"/>
      <c r="G16" s="364"/>
      <c r="H16" s="344"/>
      <c r="I16" s="364"/>
      <c r="J16" s="344"/>
      <c r="K16" s="364"/>
      <c r="L16" s="344"/>
      <c r="M16" s="364"/>
      <c r="N16" s="362"/>
      <c r="O16" s="362"/>
      <c r="P16" s="362"/>
      <c r="Q16" s="362"/>
      <c r="R16" s="362"/>
      <c r="S16" s="362"/>
      <c r="T16" s="362"/>
      <c r="AA16" s="362"/>
      <c r="AB16" s="362"/>
      <c r="AC16" s="362"/>
      <c r="AD16" s="362"/>
      <c r="AE16" s="362"/>
      <c r="AF16" s="362"/>
      <c r="AG16" s="362"/>
    </row>
    <row r="17" spans="1:33" s="357" customFormat="1" ht="31.2" x14ac:dyDescent="0.3">
      <c r="A17" s="360" t="s">
        <v>763</v>
      </c>
      <c r="B17" s="343"/>
      <c r="C17" s="361"/>
      <c r="D17" s="343"/>
      <c r="E17" s="361"/>
      <c r="F17" s="343"/>
      <c r="G17" s="361"/>
      <c r="H17" s="343"/>
      <c r="I17" s="361"/>
      <c r="J17" s="343"/>
      <c r="K17" s="361"/>
      <c r="L17" s="343"/>
      <c r="M17" s="361"/>
      <c r="N17" s="362"/>
      <c r="O17" s="362"/>
      <c r="P17" s="362"/>
      <c r="Q17" s="362"/>
      <c r="R17" s="362"/>
      <c r="S17" s="362"/>
      <c r="T17" s="362"/>
      <c r="AA17" s="362"/>
      <c r="AB17" s="362"/>
      <c r="AC17" s="362"/>
      <c r="AD17" s="362"/>
      <c r="AE17" s="362"/>
      <c r="AF17" s="362"/>
      <c r="AG17" s="362"/>
    </row>
    <row r="18" spans="1:33" s="357" customFormat="1" ht="31.2" x14ac:dyDescent="0.3">
      <c r="A18" s="360" t="s">
        <v>766</v>
      </c>
      <c r="B18" s="343"/>
      <c r="C18" s="361"/>
      <c r="D18" s="343"/>
      <c r="E18" s="361"/>
      <c r="F18" s="343"/>
      <c r="G18" s="361"/>
      <c r="H18" s="343"/>
      <c r="I18" s="361"/>
      <c r="J18" s="343"/>
      <c r="K18" s="361"/>
      <c r="L18" s="343"/>
      <c r="M18" s="361"/>
      <c r="N18" s="362"/>
      <c r="O18" s="362"/>
      <c r="P18" s="362"/>
      <c r="Q18" s="362"/>
      <c r="R18" s="362"/>
      <c r="S18" s="362"/>
      <c r="T18" s="362"/>
      <c r="AA18" s="362"/>
      <c r="AB18" s="362"/>
      <c r="AC18" s="362"/>
      <c r="AD18" s="362"/>
      <c r="AE18" s="362"/>
      <c r="AF18" s="362"/>
      <c r="AG18" s="362"/>
    </row>
    <row r="19" spans="1:33" s="357" customFormat="1" ht="31.2" x14ac:dyDescent="0.3">
      <c r="A19" s="368" t="s">
        <v>768</v>
      </c>
      <c r="B19" s="344"/>
      <c r="C19" s="364"/>
      <c r="D19" s="344"/>
      <c r="E19" s="364"/>
      <c r="F19" s="344"/>
      <c r="G19" s="364"/>
      <c r="H19" s="344"/>
      <c r="I19" s="364"/>
      <c r="J19" s="344"/>
      <c r="K19" s="364"/>
      <c r="L19" s="344"/>
      <c r="M19" s="364"/>
      <c r="N19" s="362"/>
      <c r="O19" s="362"/>
      <c r="P19" s="362"/>
      <c r="Q19" s="362"/>
      <c r="R19" s="362"/>
      <c r="S19" s="362"/>
      <c r="T19" s="362"/>
      <c r="AA19" s="362"/>
      <c r="AB19" s="362"/>
      <c r="AC19" s="362"/>
      <c r="AD19" s="362"/>
      <c r="AE19" s="362"/>
      <c r="AF19" s="362"/>
      <c r="AG19" s="362"/>
    </row>
    <row r="20" spans="1:33" s="357" customFormat="1" ht="43.2" x14ac:dyDescent="0.3">
      <c r="A20" s="367" t="s">
        <v>791</v>
      </c>
      <c r="B20" s="343"/>
      <c r="C20" s="425" t="s">
        <v>1024</v>
      </c>
      <c r="D20" s="343"/>
      <c r="E20" s="361"/>
      <c r="F20" s="343"/>
      <c r="G20" s="361"/>
      <c r="H20" s="343"/>
      <c r="I20" s="361"/>
      <c r="J20" s="343"/>
      <c r="K20" s="361"/>
      <c r="L20" s="343"/>
      <c r="M20" s="361"/>
      <c r="N20" s="362"/>
      <c r="O20" s="362"/>
      <c r="P20" s="362"/>
      <c r="Q20" s="362"/>
      <c r="R20" s="362"/>
      <c r="S20" s="362"/>
      <c r="T20" s="362"/>
      <c r="AA20" s="362"/>
      <c r="AB20" s="362"/>
      <c r="AC20" s="362"/>
      <c r="AD20" s="362"/>
      <c r="AE20" s="362"/>
      <c r="AF20" s="362"/>
      <c r="AG20" s="362"/>
    </row>
    <row r="21" spans="1:33" s="357" customFormat="1" ht="43.2" x14ac:dyDescent="0.3">
      <c r="A21" s="347" t="s">
        <v>753</v>
      </c>
      <c r="B21" s="369"/>
      <c r="C21" s="425" t="s">
        <v>1024</v>
      </c>
      <c r="D21" s="369"/>
      <c r="E21" s="432"/>
      <c r="F21" s="369"/>
      <c r="G21" s="432"/>
      <c r="H21" s="369"/>
      <c r="I21" s="432"/>
      <c r="J21" s="369"/>
      <c r="K21" s="432"/>
      <c r="L21" s="369"/>
      <c r="M21" s="432"/>
      <c r="N21" s="362"/>
      <c r="O21" s="362"/>
      <c r="P21" s="362"/>
      <c r="Q21" s="362"/>
      <c r="R21" s="362"/>
      <c r="S21" s="362"/>
      <c r="T21" s="362"/>
      <c r="AA21" s="362"/>
      <c r="AB21" s="362"/>
      <c r="AC21" s="362"/>
      <c r="AD21" s="362"/>
      <c r="AE21" s="362"/>
      <c r="AF21" s="362"/>
      <c r="AG21" s="362"/>
    </row>
    <row r="22" spans="1:33" x14ac:dyDescent="0.3">
      <c r="A22" s="294"/>
      <c r="B22" s="77"/>
      <c r="C22" s="429"/>
      <c r="D22" s="77"/>
      <c r="E22" s="429"/>
      <c r="F22" s="78"/>
      <c r="G22" s="430"/>
      <c r="H22" s="78"/>
      <c r="I22" s="430"/>
      <c r="J22" s="78"/>
      <c r="K22" s="430"/>
      <c r="L22" s="78"/>
      <c r="M22" s="430"/>
      <c r="U22" s="76"/>
      <c r="V22" s="76"/>
      <c r="W22" s="76"/>
      <c r="X22" s="76"/>
      <c r="Y22" s="76"/>
      <c r="Z22" s="76"/>
      <c r="AA22" s="76"/>
      <c r="AB22" s="76"/>
      <c r="AC22" s="76"/>
      <c r="AD22" s="76"/>
      <c r="AE22" s="76"/>
      <c r="AF22" s="76"/>
      <c r="AG22" s="76"/>
    </row>
    <row r="23" spans="1:33" x14ac:dyDescent="0.3">
      <c r="A23" s="294"/>
      <c r="B23" s="77"/>
      <c r="C23" s="429"/>
      <c r="D23" s="77"/>
      <c r="E23" s="429"/>
      <c r="F23" s="78"/>
      <c r="G23" s="430"/>
      <c r="H23" s="78"/>
      <c r="I23" s="430"/>
      <c r="J23" s="78"/>
      <c r="K23" s="430"/>
      <c r="L23" s="78"/>
      <c r="M23" s="430"/>
      <c r="U23" s="76"/>
      <c r="V23" s="76"/>
      <c r="W23" s="76"/>
      <c r="X23" s="76"/>
      <c r="Y23" s="76"/>
      <c r="Z23" s="76"/>
      <c r="AA23" s="76"/>
      <c r="AB23" s="76"/>
      <c r="AC23" s="76"/>
      <c r="AD23" s="76"/>
      <c r="AE23" s="76"/>
      <c r="AF23" s="76"/>
      <c r="AG23" s="76"/>
    </row>
    <row r="24" spans="1:33" x14ac:dyDescent="0.3">
      <c r="A24" s="294"/>
      <c r="B24" s="77"/>
      <c r="C24" s="429"/>
      <c r="D24" s="77"/>
      <c r="E24" s="429"/>
      <c r="F24" s="78"/>
      <c r="G24" s="430"/>
      <c r="H24" s="78"/>
      <c r="I24" s="430"/>
      <c r="J24" s="78"/>
      <c r="K24" s="430"/>
      <c r="L24" s="78"/>
      <c r="M24" s="430"/>
      <c r="U24" s="76"/>
      <c r="V24" s="76"/>
      <c r="W24" s="76"/>
      <c r="X24" s="76"/>
      <c r="Y24" s="76"/>
      <c r="Z24" s="76"/>
      <c r="AA24" s="76"/>
      <c r="AB24" s="76"/>
      <c r="AC24" s="76"/>
      <c r="AD24" s="76"/>
      <c r="AE24" s="76"/>
      <c r="AF24" s="76"/>
      <c r="AG24" s="76"/>
    </row>
    <row r="25" spans="1:33" s="42" customFormat="1" x14ac:dyDescent="0.3">
      <c r="A25" s="295"/>
      <c r="B25" s="77"/>
      <c r="C25" s="429"/>
      <c r="D25" s="77"/>
      <c r="E25" s="429"/>
      <c r="F25" s="77"/>
      <c r="G25" s="429"/>
      <c r="H25" s="77"/>
      <c r="I25" s="429"/>
      <c r="J25" s="77"/>
      <c r="K25" s="429"/>
      <c r="L25" s="77"/>
      <c r="M25" s="429"/>
      <c r="N25" s="1"/>
      <c r="O25" s="1"/>
      <c r="P25" s="1"/>
      <c r="Q25" s="1"/>
      <c r="R25" s="1"/>
      <c r="S25" s="1"/>
      <c r="T25" s="1"/>
      <c r="U25" s="1"/>
      <c r="V25" s="1"/>
      <c r="W25" s="1"/>
      <c r="X25" s="1"/>
      <c r="Y25" s="1"/>
      <c r="Z25" s="1"/>
      <c r="AA25" s="1"/>
      <c r="AB25" s="1"/>
      <c r="AC25" s="1"/>
      <c r="AD25" s="1"/>
      <c r="AE25" s="1"/>
      <c r="AF25" s="1"/>
      <c r="AG25" s="1"/>
    </row>
    <row r="26" spans="1:33" s="42" customFormat="1" x14ac:dyDescent="0.3">
      <c r="A26" s="295"/>
      <c r="B26" s="77"/>
      <c r="C26" s="429"/>
      <c r="D26" s="77"/>
      <c r="E26" s="429"/>
      <c r="F26" s="77"/>
      <c r="G26" s="429"/>
      <c r="H26" s="77"/>
      <c r="I26" s="429"/>
      <c r="J26" s="77"/>
      <c r="K26" s="429"/>
      <c r="L26" s="77"/>
      <c r="M26" s="429"/>
      <c r="N26" s="1"/>
      <c r="O26" s="1"/>
      <c r="P26" s="1"/>
      <c r="Q26" s="1"/>
      <c r="R26" s="1"/>
      <c r="S26" s="1"/>
      <c r="T26" s="1"/>
      <c r="U26" s="1"/>
      <c r="V26" s="1"/>
      <c r="W26" s="1"/>
      <c r="X26" s="1"/>
      <c r="Y26" s="1"/>
      <c r="Z26" s="1"/>
      <c r="AA26" s="1"/>
      <c r="AB26" s="1"/>
      <c r="AC26" s="1"/>
      <c r="AD26" s="1"/>
      <c r="AE26" s="1"/>
      <c r="AF26" s="1"/>
      <c r="AG26" s="1"/>
    </row>
    <row r="27" spans="1:33" s="42" customFormat="1" x14ac:dyDescent="0.3">
      <c r="A27" s="295"/>
      <c r="B27" s="77"/>
      <c r="C27" s="429"/>
      <c r="D27" s="77"/>
      <c r="E27" s="429"/>
      <c r="F27" s="77"/>
      <c r="G27" s="429"/>
      <c r="H27" s="77"/>
      <c r="I27" s="429"/>
      <c r="J27" s="77"/>
      <c r="K27" s="429"/>
      <c r="L27" s="77"/>
      <c r="M27" s="429"/>
      <c r="N27" s="1"/>
      <c r="O27" s="1"/>
      <c r="P27" s="1"/>
      <c r="Q27" s="1"/>
      <c r="R27" s="1"/>
      <c r="S27" s="1"/>
      <c r="T27" s="1"/>
      <c r="U27" s="1"/>
      <c r="V27" s="1"/>
      <c r="W27" s="1"/>
      <c r="X27" s="1"/>
      <c r="Y27" s="1"/>
      <c r="Z27" s="1"/>
      <c r="AA27" s="1"/>
      <c r="AB27" s="1"/>
      <c r="AC27" s="1"/>
      <c r="AD27" s="1"/>
      <c r="AE27" s="1"/>
      <c r="AF27" s="1"/>
      <c r="AG27" s="1"/>
    </row>
    <row r="28" spans="1:33" s="42" customFormat="1" x14ac:dyDescent="0.3">
      <c r="A28" s="295"/>
      <c r="B28" s="77"/>
      <c r="C28" s="429"/>
      <c r="D28" s="77"/>
      <c r="E28" s="429"/>
      <c r="F28" s="77"/>
      <c r="G28" s="429"/>
      <c r="H28" s="77"/>
      <c r="I28" s="429"/>
      <c r="J28" s="77"/>
      <c r="K28" s="429"/>
      <c r="L28" s="77"/>
      <c r="M28" s="429"/>
      <c r="N28" s="1"/>
      <c r="O28" s="1"/>
      <c r="P28" s="1"/>
      <c r="Q28" s="1"/>
      <c r="R28" s="1"/>
      <c r="S28" s="1"/>
      <c r="T28" s="1"/>
      <c r="U28" s="1"/>
      <c r="V28" s="1"/>
      <c r="W28" s="1"/>
      <c r="X28" s="1"/>
      <c r="Y28" s="1"/>
      <c r="Z28" s="1"/>
      <c r="AA28" s="1"/>
      <c r="AB28" s="1"/>
      <c r="AC28" s="1"/>
      <c r="AD28" s="1"/>
      <c r="AE28" s="1"/>
      <c r="AF28" s="1"/>
      <c r="AG28" s="1"/>
    </row>
    <row r="29" spans="1:33" s="42" customFormat="1" x14ac:dyDescent="0.3">
      <c r="A29" s="295"/>
      <c r="B29" s="77"/>
      <c r="C29" s="429"/>
      <c r="D29" s="77"/>
      <c r="E29" s="429"/>
      <c r="F29" s="77"/>
      <c r="G29" s="429"/>
      <c r="H29" s="77"/>
      <c r="I29" s="429"/>
      <c r="J29" s="77"/>
      <c r="K29" s="429"/>
      <c r="L29" s="77"/>
      <c r="M29" s="429"/>
      <c r="N29" s="1"/>
      <c r="O29" s="1"/>
      <c r="P29" s="1"/>
      <c r="Q29" s="1"/>
      <c r="R29" s="1"/>
      <c r="S29" s="1"/>
      <c r="T29" s="1"/>
      <c r="U29" s="1"/>
      <c r="V29" s="1"/>
      <c r="W29" s="1"/>
      <c r="X29" s="1"/>
      <c r="Y29" s="1"/>
      <c r="Z29" s="1"/>
      <c r="AA29" s="1"/>
      <c r="AB29" s="1"/>
      <c r="AC29" s="1"/>
      <c r="AD29" s="1"/>
      <c r="AE29" s="1"/>
      <c r="AF29" s="1"/>
      <c r="AG29" s="1"/>
    </row>
    <row r="30" spans="1:33" s="42" customFormat="1" x14ac:dyDescent="0.3">
      <c r="A30" s="295"/>
      <c r="B30" s="77"/>
      <c r="C30" s="429"/>
      <c r="D30" s="77"/>
      <c r="E30" s="429"/>
      <c r="F30" s="77"/>
      <c r="G30" s="429"/>
      <c r="H30" s="77"/>
      <c r="I30" s="429"/>
      <c r="J30" s="77"/>
      <c r="K30" s="429"/>
      <c r="L30" s="77"/>
      <c r="M30" s="429"/>
      <c r="N30" s="1"/>
      <c r="O30" s="1"/>
      <c r="P30" s="1"/>
      <c r="Q30" s="1"/>
      <c r="R30" s="1"/>
      <c r="S30" s="1"/>
      <c r="T30" s="1"/>
      <c r="U30" s="1"/>
      <c r="V30" s="1"/>
      <c r="W30" s="1"/>
      <c r="X30" s="1"/>
      <c r="Y30" s="1"/>
      <c r="Z30" s="1"/>
      <c r="AA30" s="1"/>
      <c r="AB30" s="1"/>
      <c r="AC30" s="1"/>
      <c r="AD30" s="1"/>
      <c r="AE30" s="1"/>
      <c r="AF30" s="1"/>
      <c r="AG30" s="1"/>
    </row>
    <row r="31" spans="1:33" s="42" customFormat="1" x14ac:dyDescent="0.3">
      <c r="A31" s="295"/>
      <c r="B31" s="77"/>
      <c r="C31" s="429"/>
      <c r="D31" s="77"/>
      <c r="E31" s="429"/>
      <c r="F31" s="77"/>
      <c r="G31" s="429"/>
      <c r="H31" s="77"/>
      <c r="I31" s="429"/>
      <c r="J31" s="77"/>
      <c r="K31" s="429"/>
      <c r="L31" s="77"/>
      <c r="M31" s="429"/>
      <c r="N31" s="1"/>
      <c r="O31" s="1"/>
      <c r="P31" s="1"/>
      <c r="Q31" s="1"/>
      <c r="R31" s="1"/>
      <c r="S31" s="1"/>
      <c r="T31" s="1"/>
      <c r="U31" s="1"/>
      <c r="V31" s="1"/>
      <c r="W31" s="1"/>
      <c r="X31" s="1"/>
      <c r="Y31" s="1"/>
      <c r="Z31" s="1"/>
      <c r="AA31" s="1"/>
      <c r="AB31" s="1"/>
      <c r="AC31" s="1"/>
      <c r="AD31" s="1"/>
      <c r="AE31" s="1"/>
      <c r="AF31" s="1"/>
      <c r="AG31" s="1"/>
    </row>
    <row r="32" spans="1:33" s="42" customFormat="1" x14ac:dyDescent="0.3">
      <c r="A32" s="295"/>
      <c r="B32" s="77"/>
      <c r="C32" s="429"/>
      <c r="D32" s="77"/>
      <c r="E32" s="429"/>
      <c r="F32" s="77"/>
      <c r="G32" s="429"/>
      <c r="H32" s="77"/>
      <c r="I32" s="429"/>
      <c r="J32" s="77"/>
      <c r="K32" s="429"/>
      <c r="L32" s="77"/>
      <c r="M32" s="429"/>
      <c r="N32" s="1"/>
      <c r="O32" s="1"/>
      <c r="P32" s="1"/>
      <c r="Q32" s="1"/>
      <c r="R32" s="1"/>
      <c r="S32" s="1"/>
      <c r="T32" s="1"/>
      <c r="U32" s="1"/>
      <c r="V32" s="1"/>
      <c r="W32" s="1"/>
      <c r="X32" s="1"/>
      <c r="Y32" s="1"/>
      <c r="Z32" s="1"/>
      <c r="AA32" s="1"/>
      <c r="AB32" s="1"/>
      <c r="AC32" s="1"/>
      <c r="AD32" s="1"/>
      <c r="AE32" s="1"/>
      <c r="AF32" s="1"/>
      <c r="AG32" s="1"/>
    </row>
    <row r="33" spans="1:33" s="42" customFormat="1" x14ac:dyDescent="0.3">
      <c r="A33" s="295"/>
      <c r="B33" s="77"/>
      <c r="C33" s="429"/>
      <c r="D33" s="77"/>
      <c r="E33" s="429"/>
      <c r="F33" s="77"/>
      <c r="G33" s="429"/>
      <c r="H33" s="77"/>
      <c r="I33" s="429"/>
      <c r="J33" s="77"/>
      <c r="K33" s="429"/>
      <c r="L33" s="77"/>
      <c r="M33" s="429"/>
      <c r="N33" s="1"/>
      <c r="O33" s="1"/>
      <c r="P33" s="1"/>
      <c r="Q33" s="1"/>
      <c r="R33" s="1"/>
      <c r="S33" s="1"/>
      <c r="T33" s="1"/>
      <c r="U33" s="1"/>
      <c r="V33" s="1"/>
      <c r="W33" s="1"/>
      <c r="X33" s="1"/>
      <c r="Y33" s="1"/>
      <c r="Z33" s="1"/>
      <c r="AA33" s="1"/>
      <c r="AB33" s="1"/>
      <c r="AC33" s="1"/>
      <c r="AD33" s="1"/>
      <c r="AE33" s="1"/>
      <c r="AF33" s="1"/>
      <c r="AG33" s="1"/>
    </row>
    <row r="34" spans="1:33" s="42" customFormat="1" x14ac:dyDescent="0.3">
      <c r="A34" s="295"/>
      <c r="B34" s="77"/>
      <c r="C34" s="429"/>
      <c r="D34" s="77"/>
      <c r="E34" s="429"/>
      <c r="F34" s="77"/>
      <c r="G34" s="429"/>
      <c r="H34" s="77"/>
      <c r="I34" s="429"/>
      <c r="J34" s="77"/>
      <c r="K34" s="429"/>
      <c r="L34" s="77"/>
      <c r="M34" s="429"/>
      <c r="N34" s="1"/>
      <c r="O34" s="1"/>
      <c r="P34" s="1"/>
      <c r="Q34" s="1"/>
      <c r="R34" s="1"/>
      <c r="S34" s="1"/>
      <c r="T34" s="1"/>
      <c r="U34" s="1"/>
      <c r="V34" s="1"/>
      <c r="W34" s="1"/>
      <c r="X34" s="1"/>
      <c r="Y34" s="1"/>
      <c r="Z34" s="1"/>
      <c r="AA34" s="1"/>
      <c r="AB34" s="1"/>
      <c r="AC34" s="1"/>
      <c r="AD34" s="1"/>
      <c r="AE34" s="1"/>
      <c r="AF34" s="1"/>
      <c r="AG34" s="1"/>
    </row>
    <row r="35" spans="1:33" s="42" customFormat="1" x14ac:dyDescent="0.3">
      <c r="A35" s="295"/>
      <c r="B35" s="77"/>
      <c r="C35" s="429"/>
      <c r="D35" s="77"/>
      <c r="E35" s="429"/>
      <c r="F35" s="77"/>
      <c r="G35" s="429"/>
      <c r="H35" s="77"/>
      <c r="I35" s="429"/>
      <c r="J35" s="77"/>
      <c r="K35" s="429"/>
      <c r="L35" s="77"/>
      <c r="M35" s="429"/>
      <c r="N35" s="1"/>
      <c r="O35" s="1"/>
      <c r="P35" s="1"/>
      <c r="Q35" s="1"/>
      <c r="R35" s="1"/>
      <c r="S35" s="1"/>
      <c r="T35" s="1"/>
      <c r="U35" s="1"/>
      <c r="V35" s="1"/>
      <c r="W35" s="1"/>
      <c r="X35" s="1"/>
      <c r="Y35" s="1"/>
      <c r="Z35" s="1"/>
      <c r="AA35" s="1"/>
      <c r="AB35" s="1"/>
      <c r="AC35" s="1"/>
      <c r="AD35" s="1"/>
      <c r="AE35" s="1"/>
      <c r="AF35" s="1"/>
      <c r="AG35" s="1"/>
    </row>
    <row r="36" spans="1:33" s="42" customFormat="1" x14ac:dyDescent="0.3">
      <c r="A36" s="295"/>
      <c r="B36" s="77"/>
      <c r="C36" s="429"/>
      <c r="D36" s="77"/>
      <c r="E36" s="429"/>
      <c r="F36" s="77"/>
      <c r="G36" s="429"/>
      <c r="H36" s="77"/>
      <c r="I36" s="429"/>
      <c r="J36" s="77"/>
      <c r="K36" s="429"/>
      <c r="L36" s="77"/>
      <c r="M36" s="429"/>
      <c r="N36" s="1"/>
      <c r="O36" s="1"/>
      <c r="P36" s="1"/>
      <c r="Q36" s="1"/>
      <c r="R36" s="1"/>
      <c r="S36" s="1"/>
      <c r="T36" s="1"/>
      <c r="U36" s="1"/>
      <c r="V36" s="1"/>
      <c r="W36" s="1"/>
      <c r="X36" s="1"/>
      <c r="Y36" s="1"/>
      <c r="Z36" s="1"/>
      <c r="AA36" s="1"/>
      <c r="AB36" s="1"/>
      <c r="AC36" s="1"/>
      <c r="AD36" s="1"/>
      <c r="AE36" s="1"/>
      <c r="AF36" s="1"/>
      <c r="AG36" s="1"/>
    </row>
    <row r="37" spans="1:33" s="42" customFormat="1" x14ac:dyDescent="0.3">
      <c r="A37" s="295"/>
      <c r="B37" s="77"/>
      <c r="C37" s="429"/>
      <c r="D37" s="77"/>
      <c r="E37" s="429"/>
      <c r="F37" s="77"/>
      <c r="G37" s="429"/>
      <c r="H37" s="77"/>
      <c r="I37" s="429"/>
      <c r="J37" s="77"/>
      <c r="K37" s="429"/>
      <c r="L37" s="77"/>
      <c r="M37" s="429"/>
      <c r="N37" s="1"/>
      <c r="O37" s="1"/>
      <c r="P37" s="1"/>
      <c r="Q37" s="1"/>
      <c r="R37" s="1"/>
      <c r="S37" s="1"/>
      <c r="T37" s="1"/>
      <c r="U37" s="1"/>
      <c r="V37" s="1"/>
      <c r="W37" s="1"/>
      <c r="X37" s="1"/>
      <c r="Y37" s="1"/>
      <c r="Z37" s="1"/>
      <c r="AA37" s="1"/>
      <c r="AB37" s="1"/>
      <c r="AC37" s="1"/>
      <c r="AD37" s="1"/>
      <c r="AE37" s="1"/>
      <c r="AF37" s="1"/>
      <c r="AG37" s="1"/>
    </row>
    <row r="38" spans="1:33" s="42" customFormat="1" x14ac:dyDescent="0.3">
      <c r="A38" s="295"/>
      <c r="B38" s="77"/>
      <c r="C38" s="429"/>
      <c r="D38" s="77"/>
      <c r="E38" s="429"/>
      <c r="F38" s="77"/>
      <c r="G38" s="429"/>
      <c r="H38" s="77"/>
      <c r="I38" s="429"/>
      <c r="J38" s="77"/>
      <c r="K38" s="429"/>
      <c r="L38" s="77"/>
      <c r="M38" s="429"/>
      <c r="N38" s="1"/>
      <c r="O38" s="1"/>
      <c r="P38" s="1"/>
      <c r="Q38" s="1"/>
      <c r="R38" s="1"/>
      <c r="S38" s="1"/>
      <c r="T38" s="1"/>
      <c r="U38" s="1"/>
      <c r="V38" s="1"/>
      <c r="W38" s="1"/>
      <c r="X38" s="1"/>
      <c r="Y38" s="1"/>
      <c r="Z38" s="1"/>
      <c r="AA38" s="1"/>
      <c r="AB38" s="1"/>
      <c r="AC38" s="1"/>
      <c r="AD38" s="1"/>
      <c r="AE38" s="1"/>
      <c r="AF38" s="1"/>
      <c r="AG38" s="1"/>
    </row>
    <row r="39" spans="1:33" s="42" customFormat="1" x14ac:dyDescent="0.3">
      <c r="A39" s="295"/>
      <c r="B39" s="77"/>
      <c r="C39" s="429"/>
      <c r="D39" s="77"/>
      <c r="E39" s="429"/>
      <c r="F39" s="77"/>
      <c r="G39" s="429"/>
      <c r="H39" s="77"/>
      <c r="I39" s="429"/>
      <c r="J39" s="77"/>
      <c r="K39" s="429"/>
      <c r="L39" s="77"/>
      <c r="M39" s="429"/>
      <c r="N39" s="1"/>
      <c r="O39" s="1"/>
      <c r="P39" s="1"/>
      <c r="Q39" s="1"/>
      <c r="R39" s="1"/>
      <c r="S39" s="1"/>
      <c r="T39" s="1"/>
      <c r="U39" s="1"/>
      <c r="V39" s="1"/>
      <c r="W39" s="1"/>
      <c r="X39" s="1"/>
      <c r="Y39" s="1"/>
      <c r="Z39" s="1"/>
      <c r="AA39" s="1"/>
      <c r="AB39" s="1"/>
      <c r="AC39" s="1"/>
      <c r="AD39" s="1"/>
      <c r="AE39" s="1"/>
      <c r="AF39" s="1"/>
      <c r="AG39" s="1"/>
    </row>
    <row r="40" spans="1:33" s="42" customFormat="1" x14ac:dyDescent="0.3">
      <c r="A40" s="295"/>
      <c r="B40" s="77"/>
      <c r="C40" s="429"/>
      <c r="D40" s="77"/>
      <c r="E40" s="429"/>
      <c r="F40" s="77"/>
      <c r="G40" s="429"/>
      <c r="H40" s="77"/>
      <c r="I40" s="429"/>
      <c r="J40" s="77"/>
      <c r="K40" s="429"/>
      <c r="L40" s="77"/>
      <c r="M40" s="429"/>
      <c r="N40" s="1"/>
      <c r="O40" s="1"/>
      <c r="P40" s="1"/>
      <c r="Q40" s="1"/>
      <c r="R40" s="1"/>
      <c r="S40" s="1"/>
      <c r="T40" s="1"/>
      <c r="U40" s="1"/>
      <c r="V40" s="1"/>
      <c r="W40" s="1"/>
      <c r="X40" s="1"/>
      <c r="Y40" s="1"/>
      <c r="Z40" s="1"/>
      <c r="AA40" s="1"/>
      <c r="AB40" s="1"/>
      <c r="AC40" s="1"/>
      <c r="AD40" s="1"/>
      <c r="AE40" s="1"/>
      <c r="AF40" s="1"/>
      <c r="AG40" s="1"/>
    </row>
    <row r="41" spans="1:33" s="42" customFormat="1" x14ac:dyDescent="0.3">
      <c r="A41" s="295"/>
      <c r="B41" s="77"/>
      <c r="C41" s="429"/>
      <c r="D41" s="77"/>
      <c r="E41" s="429"/>
      <c r="F41" s="77"/>
      <c r="G41" s="429"/>
      <c r="H41" s="77"/>
      <c r="I41" s="429"/>
      <c r="J41" s="77"/>
      <c r="K41" s="429"/>
      <c r="L41" s="77"/>
      <c r="M41" s="429"/>
      <c r="N41" s="1"/>
      <c r="O41" s="1"/>
      <c r="P41" s="1"/>
      <c r="Q41" s="1"/>
      <c r="R41" s="1"/>
      <c r="S41" s="1"/>
      <c r="T41" s="1"/>
      <c r="U41" s="1"/>
      <c r="V41" s="1"/>
      <c r="W41" s="1"/>
      <c r="X41" s="1"/>
      <c r="Y41" s="1"/>
      <c r="Z41" s="1"/>
      <c r="AA41" s="1"/>
      <c r="AB41" s="1"/>
      <c r="AC41" s="1"/>
      <c r="AD41" s="1"/>
      <c r="AE41" s="1"/>
      <c r="AF41" s="1"/>
      <c r="AG41" s="1"/>
    </row>
    <row r="42" spans="1:33" s="42" customFormat="1" x14ac:dyDescent="0.3">
      <c r="A42" s="295"/>
      <c r="B42" s="77"/>
      <c r="C42" s="429"/>
      <c r="D42" s="77"/>
      <c r="E42" s="429"/>
      <c r="F42" s="77"/>
      <c r="G42" s="429"/>
      <c r="H42" s="77"/>
      <c r="I42" s="429"/>
      <c r="J42" s="77"/>
      <c r="K42" s="429"/>
      <c r="L42" s="77"/>
      <c r="M42" s="429"/>
      <c r="N42" s="1"/>
      <c r="O42" s="1"/>
      <c r="P42" s="1"/>
      <c r="Q42" s="1"/>
      <c r="R42" s="1"/>
      <c r="S42" s="1"/>
      <c r="T42" s="1"/>
      <c r="U42" s="1"/>
      <c r="V42" s="1"/>
      <c r="W42" s="1"/>
      <c r="X42" s="1"/>
      <c r="Y42" s="1"/>
      <c r="Z42" s="1"/>
      <c r="AA42" s="1"/>
      <c r="AB42" s="1"/>
      <c r="AC42" s="1"/>
      <c r="AD42" s="1"/>
      <c r="AE42" s="1"/>
      <c r="AF42" s="1"/>
      <c r="AG42" s="1"/>
    </row>
    <row r="43" spans="1:33" s="42" customFormat="1" x14ac:dyDescent="0.3">
      <c r="A43" s="295"/>
      <c r="B43" s="77"/>
      <c r="C43" s="429"/>
      <c r="D43" s="77"/>
      <c r="E43" s="429"/>
      <c r="F43" s="77"/>
      <c r="G43" s="429"/>
      <c r="H43" s="77"/>
      <c r="I43" s="429"/>
      <c r="J43" s="77"/>
      <c r="K43" s="429"/>
      <c r="L43" s="77"/>
      <c r="M43" s="429"/>
      <c r="N43" s="1"/>
      <c r="O43" s="1"/>
      <c r="P43" s="1"/>
      <c r="Q43" s="1"/>
      <c r="R43" s="1"/>
      <c r="S43" s="1"/>
      <c r="T43" s="1"/>
      <c r="U43" s="1"/>
      <c r="V43" s="1"/>
      <c r="W43" s="1"/>
      <c r="X43" s="1"/>
      <c r="Y43" s="1"/>
      <c r="Z43" s="1"/>
      <c r="AA43" s="1"/>
      <c r="AB43" s="1"/>
      <c r="AC43" s="1"/>
      <c r="AD43" s="1"/>
      <c r="AE43" s="1"/>
      <c r="AF43" s="1"/>
      <c r="AG43" s="1"/>
    </row>
    <row r="44" spans="1:33" s="42" customFormat="1" x14ac:dyDescent="0.3">
      <c r="A44" s="295"/>
      <c r="B44" s="77"/>
      <c r="C44" s="429"/>
      <c r="D44" s="77"/>
      <c r="E44" s="429"/>
      <c r="F44" s="77"/>
      <c r="G44" s="429"/>
      <c r="H44" s="77"/>
      <c r="I44" s="429"/>
      <c r="J44" s="77"/>
      <c r="K44" s="429"/>
      <c r="L44" s="77"/>
      <c r="M44" s="429"/>
      <c r="N44" s="1"/>
      <c r="O44" s="1"/>
      <c r="P44" s="1"/>
      <c r="Q44" s="1"/>
      <c r="R44" s="1"/>
      <c r="S44" s="1"/>
      <c r="T44" s="1"/>
      <c r="U44" s="1"/>
      <c r="V44" s="1"/>
      <c r="W44" s="1"/>
      <c r="X44" s="1"/>
      <c r="Y44" s="1"/>
      <c r="Z44" s="1"/>
      <c r="AA44" s="1"/>
      <c r="AB44" s="1"/>
      <c r="AC44" s="1"/>
      <c r="AD44" s="1"/>
      <c r="AE44" s="1"/>
      <c r="AF44" s="1"/>
      <c r="AG44" s="1"/>
    </row>
    <row r="45" spans="1:33" s="42" customFormat="1" x14ac:dyDescent="0.3">
      <c r="A45" s="295"/>
      <c r="B45" s="77"/>
      <c r="C45" s="429"/>
      <c r="D45" s="77"/>
      <c r="E45" s="429"/>
      <c r="F45" s="77"/>
      <c r="G45" s="429"/>
      <c r="H45" s="77"/>
      <c r="I45" s="429"/>
      <c r="J45" s="77"/>
      <c r="K45" s="429"/>
      <c r="L45" s="77"/>
      <c r="M45" s="429"/>
      <c r="N45" s="1"/>
      <c r="O45" s="1"/>
      <c r="P45" s="1"/>
      <c r="Q45" s="1"/>
      <c r="R45" s="1"/>
      <c r="S45" s="1"/>
      <c r="T45" s="1"/>
      <c r="U45" s="1"/>
      <c r="V45" s="1"/>
      <c r="W45" s="1"/>
      <c r="X45" s="1"/>
      <c r="Y45" s="1"/>
      <c r="Z45" s="1"/>
      <c r="AA45" s="1"/>
      <c r="AB45" s="1"/>
      <c r="AC45" s="1"/>
      <c r="AD45" s="1"/>
      <c r="AE45" s="1"/>
      <c r="AF45" s="1"/>
      <c r="AG45" s="1"/>
    </row>
    <row r="46" spans="1:33" s="42" customFormat="1" x14ac:dyDescent="0.3">
      <c r="A46" s="295"/>
      <c r="B46" s="77"/>
      <c r="C46" s="429"/>
      <c r="D46" s="77"/>
      <c r="E46" s="429"/>
      <c r="F46" s="77"/>
      <c r="G46" s="429"/>
      <c r="H46" s="77"/>
      <c r="I46" s="429"/>
      <c r="J46" s="77"/>
      <c r="K46" s="429"/>
      <c r="L46" s="77"/>
      <c r="M46" s="429"/>
      <c r="N46" s="1"/>
      <c r="O46" s="1"/>
      <c r="P46" s="1"/>
      <c r="Q46" s="1"/>
      <c r="R46" s="1"/>
      <c r="S46" s="1"/>
      <c r="T46" s="1"/>
      <c r="U46" s="1"/>
      <c r="V46" s="1"/>
      <c r="W46" s="1"/>
      <c r="X46" s="1"/>
      <c r="Y46" s="1"/>
      <c r="Z46" s="1"/>
      <c r="AA46" s="1"/>
      <c r="AB46" s="1"/>
      <c r="AC46" s="1"/>
      <c r="AD46" s="1"/>
      <c r="AE46" s="1"/>
      <c r="AF46" s="1"/>
      <c r="AG46" s="1"/>
    </row>
    <row r="47" spans="1:33" s="42" customFormat="1" x14ac:dyDescent="0.3">
      <c r="A47" s="295"/>
      <c r="B47" s="77"/>
      <c r="C47" s="429"/>
      <c r="D47" s="77"/>
      <c r="E47" s="429"/>
      <c r="F47" s="77"/>
      <c r="G47" s="429"/>
      <c r="H47" s="77"/>
      <c r="I47" s="429"/>
      <c r="J47" s="77"/>
      <c r="K47" s="429"/>
      <c r="L47" s="77"/>
      <c r="M47" s="429"/>
      <c r="N47" s="1"/>
      <c r="O47" s="1"/>
      <c r="P47" s="1"/>
      <c r="Q47" s="1"/>
      <c r="R47" s="1"/>
      <c r="S47" s="1"/>
      <c r="T47" s="1"/>
      <c r="U47" s="1"/>
      <c r="V47" s="1"/>
      <c r="W47" s="1"/>
      <c r="X47" s="1"/>
      <c r="Y47" s="1"/>
      <c r="Z47" s="1"/>
      <c r="AA47" s="1"/>
      <c r="AB47" s="1"/>
      <c r="AC47" s="1"/>
      <c r="AD47" s="1"/>
      <c r="AE47" s="1"/>
      <c r="AF47" s="1"/>
      <c r="AG47" s="1"/>
    </row>
    <row r="48" spans="1:33" s="42" customFormat="1" x14ac:dyDescent="0.3">
      <c r="A48" s="295"/>
      <c r="B48" s="77"/>
      <c r="C48" s="429"/>
      <c r="D48" s="77"/>
      <c r="E48" s="429"/>
      <c r="F48" s="77"/>
      <c r="G48" s="429"/>
      <c r="H48" s="77"/>
      <c r="I48" s="429"/>
      <c r="J48" s="77"/>
      <c r="K48" s="429"/>
      <c r="L48" s="77"/>
      <c r="M48" s="429"/>
      <c r="N48" s="1"/>
      <c r="O48" s="1"/>
      <c r="P48" s="1"/>
      <c r="Q48" s="1"/>
      <c r="R48" s="1"/>
      <c r="S48" s="1"/>
      <c r="T48" s="1"/>
      <c r="U48" s="1"/>
      <c r="V48" s="1"/>
      <c r="W48" s="1"/>
      <c r="X48" s="1"/>
      <c r="Y48" s="1"/>
      <c r="Z48" s="1"/>
      <c r="AA48" s="1"/>
      <c r="AB48" s="1"/>
      <c r="AC48" s="1"/>
      <c r="AD48" s="1"/>
      <c r="AE48" s="1"/>
      <c r="AF48" s="1"/>
      <c r="AG48" s="1"/>
    </row>
    <row r="49" spans="1:33" s="42" customFormat="1" x14ac:dyDescent="0.3">
      <c r="A49" s="295"/>
      <c r="B49" s="77"/>
      <c r="C49" s="429"/>
      <c r="D49" s="77"/>
      <c r="E49" s="429"/>
      <c r="F49" s="77"/>
      <c r="G49" s="429"/>
      <c r="H49" s="77"/>
      <c r="I49" s="429"/>
      <c r="J49" s="77"/>
      <c r="K49" s="429"/>
      <c r="L49" s="77"/>
      <c r="M49" s="429"/>
      <c r="N49" s="1"/>
      <c r="O49" s="1"/>
      <c r="P49" s="1"/>
      <c r="Q49" s="1"/>
      <c r="R49" s="1"/>
      <c r="S49" s="1"/>
      <c r="T49" s="1"/>
      <c r="U49" s="1"/>
      <c r="V49" s="1"/>
      <c r="W49" s="1"/>
      <c r="X49" s="1"/>
      <c r="Y49" s="1"/>
      <c r="Z49" s="1"/>
      <c r="AA49" s="1"/>
      <c r="AB49" s="1"/>
      <c r="AC49" s="1"/>
      <c r="AD49" s="1"/>
      <c r="AE49" s="1"/>
      <c r="AF49" s="1"/>
      <c r="AG49" s="1"/>
    </row>
    <row r="50" spans="1:33" s="42" customFormat="1" x14ac:dyDescent="0.3">
      <c r="A50" s="295"/>
      <c r="B50" s="77"/>
      <c r="C50" s="429"/>
      <c r="D50" s="77"/>
      <c r="E50" s="429"/>
      <c r="F50" s="77"/>
      <c r="G50" s="429"/>
      <c r="H50" s="77"/>
      <c r="I50" s="429"/>
      <c r="J50" s="77"/>
      <c r="K50" s="429"/>
      <c r="L50" s="77"/>
      <c r="M50" s="429"/>
      <c r="N50" s="1"/>
      <c r="O50" s="1"/>
      <c r="P50" s="1"/>
      <c r="Q50" s="1"/>
      <c r="R50" s="1"/>
      <c r="S50" s="1"/>
      <c r="T50" s="1"/>
      <c r="U50" s="1"/>
      <c r="V50" s="1"/>
      <c r="W50" s="1"/>
      <c r="X50" s="1"/>
      <c r="Y50" s="1"/>
      <c r="Z50" s="1"/>
      <c r="AA50" s="1"/>
      <c r="AB50" s="1"/>
      <c r="AC50" s="1"/>
      <c r="AD50" s="1"/>
      <c r="AE50" s="1"/>
      <c r="AF50" s="1"/>
      <c r="AG50" s="1"/>
    </row>
    <row r="51" spans="1:33" x14ac:dyDescent="0.3">
      <c r="A51" s="294"/>
      <c r="B51" s="78"/>
      <c r="C51" s="430"/>
      <c r="D51" s="78"/>
      <c r="E51" s="430"/>
      <c r="F51" s="78"/>
      <c r="G51" s="430"/>
      <c r="H51" s="78"/>
      <c r="I51" s="430"/>
      <c r="J51" s="78"/>
      <c r="K51" s="430"/>
      <c r="L51" s="78"/>
      <c r="M51" s="430"/>
      <c r="U51" s="76"/>
      <c r="V51" s="76"/>
      <c r="W51" s="76"/>
      <c r="X51" s="76"/>
      <c r="Y51" s="76"/>
      <c r="Z51" s="76"/>
      <c r="AA51" s="76"/>
      <c r="AB51" s="76"/>
      <c r="AC51" s="76"/>
      <c r="AD51" s="76"/>
      <c r="AE51" s="76"/>
      <c r="AF51" s="76"/>
      <c r="AG51" s="76"/>
    </row>
  </sheetData>
  <dataConsolidate/>
  <mergeCells count="12">
    <mergeCell ref="M1:M5"/>
    <mergeCell ref="K1:K5"/>
    <mergeCell ref="L1:L5"/>
    <mergeCell ref="B1:B5"/>
    <mergeCell ref="D1:D5"/>
    <mergeCell ref="F1:F5"/>
    <mergeCell ref="H1:H5"/>
    <mergeCell ref="J1:J5"/>
    <mergeCell ref="I1:I5"/>
    <mergeCell ref="C1:C5"/>
    <mergeCell ref="E1:E5"/>
    <mergeCell ref="G1:G5"/>
  </mergeCells>
  <dataValidations count="1">
    <dataValidation type="list" allowBlank="1" showInputMessage="1" showErrorMessage="1" sqref="J7:J9 B7:B9 J14:J15 B14:B15 D14:D15 H17:H18 J17:J18 B17:B18 D7:D9 F14:F15 L7:L9 D17:D18 F7:F9 H14:H15 L17:L18 F17:F18 H7:H9 L14:L15 J20 B20 D20 F20 H20 L20">
      <formula1>three</formula1>
    </dataValidation>
  </dataValidations>
  <pageMargins left="0.7" right="0.7" top="0.75" bottom="0.75" header="0.3" footer="0.3"/>
  <pageSetup scale="12" orientation="landscape" horizontalDpi="1200" verticalDpi="1200" r:id="rId1"/>
  <legacyDrawing r:id="rId2"/>
  <extLst>
    <ext xmlns:x14="http://schemas.microsoft.com/office/spreadsheetml/2009/9/main" uri="{CCE6A557-97BC-4b89-ADB6-D9C93CAAB3DF}">
      <x14:dataValidations xmlns:xm="http://schemas.microsoft.com/office/excel/2006/main" count="1">
        <x14:dataValidation type="list">
          <x14:formula1>
            <xm:f>'Data sets '!$A$10:$A$13</xm:f>
          </x14:formula1>
          <xm:sqref>J11:J13 H11:H13 B11:B13 D11:D13 F11:F13 L11:L13</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0">
    <tabColor rgb="FF92D050"/>
  </sheetPr>
  <dimension ref="A1:M66"/>
  <sheetViews>
    <sheetView tabSelected="1" zoomScaleNormal="100" workbookViewId="0">
      <pane xSplit="1" topLeftCell="B1" activePane="topRight" state="frozen"/>
      <selection activeCell="A61" sqref="A61"/>
      <selection pane="topRight" activeCell="A7" sqref="A7"/>
    </sheetView>
  </sheetViews>
  <sheetFormatPr defaultColWidth="9.109375" defaultRowHeight="14.4" x14ac:dyDescent="0.3"/>
  <cols>
    <col min="1" max="1" width="154.44140625" style="434" customWidth="1"/>
    <col min="2" max="13" width="35.33203125" style="434" customWidth="1"/>
    <col min="14" max="16384" width="9.109375" style="36"/>
  </cols>
  <sheetData>
    <row r="1" spans="1:13" s="38" customFormat="1" ht="48.75" customHeight="1" x14ac:dyDescent="0.4">
      <c r="A1" s="82" t="str">
        <f>'SFA PROCUREMENT TABLE'!$A$1:$D$1</f>
        <v>(Insert Name of School Food Authority Here)</v>
      </c>
      <c r="B1" s="529" t="str">
        <f t="array" ref="B1">IFERROR( INDEX('SFA PROCUREMENT TABLE'!$A$49:$A$66,  SMALL( IF( 'SFA PROCUREMENT TABLE'!$K$49:$K$66 = "Select for Review", ROW('SFA PROCUREMENT TABLE'!$A$49:$A$66)-ROW('SFA PROCUREMENT TABLE'!$A$49)+1 ),  ROWS('SFA PROCUREMENT TABLE'!$A$49:'SFA PROCUREMENT TABLE'!A49)) ),"")</f>
        <v/>
      </c>
      <c r="C1" s="529" t="s">
        <v>211</v>
      </c>
      <c r="D1" s="529" t="str">
        <f t="array" ref="D1">IFERROR( INDEX('SFA PROCUREMENT TABLE'!$A$49:$A$66,  SMALL( IF( 'SFA PROCUREMENT TABLE'!$K$49:$K$66 = "Select for Review", ROW('SFA PROCUREMENT TABLE'!$A$49:$A$66)-ROW('SFA PROCUREMENT TABLE'!$A$49)+1 ),  ROWS('SFA PROCUREMENT TABLE'!$A$49:'SFA PROCUREMENT TABLE'!A50)) ),"")</f>
        <v/>
      </c>
      <c r="E1" s="529" t="s">
        <v>211</v>
      </c>
      <c r="F1" s="529" t="str">
        <f t="array" ref="F1">IFERROR( INDEX('SFA PROCUREMENT TABLE'!$A$49:$A$66,  SMALL( IF( 'SFA PROCUREMENT TABLE'!$K$49:$K$66 = "Select for Review", ROW('SFA PROCUREMENT TABLE'!$A$49:$A$66)-ROW('SFA PROCUREMENT TABLE'!$A$49)+1 ),  ROWS('SFA PROCUREMENT TABLE'!$A$49:'SFA PROCUREMENT TABLE'!A51)) ),"")</f>
        <v/>
      </c>
      <c r="G1" s="529" t="s">
        <v>211</v>
      </c>
      <c r="H1" s="529" t="str">
        <f t="array" ref="H1">IFERROR( INDEX('SFA PROCUREMENT TABLE'!$A$49:$A$66,  SMALL( IF( 'SFA PROCUREMENT TABLE'!$K$49:$K$66 = "Select for Review", ROW('SFA PROCUREMENT TABLE'!$A$49:$A$66)-ROW('SFA PROCUREMENT TABLE'!$A$49)+1 ),  ROWS('SFA PROCUREMENT TABLE'!$A$49:'SFA PROCUREMENT TABLE'!A52)) ),"")</f>
        <v/>
      </c>
      <c r="I1" s="529" t="s">
        <v>211</v>
      </c>
      <c r="J1" s="529" t="str">
        <f t="array" ref="J1">IFERROR( INDEX('SFA PROCUREMENT TABLE'!$A$49:$A$66,  SMALL( IF( 'SFA PROCUREMENT TABLE'!$K$49:$K$66 = "Select for Review", ROW('SFA PROCUREMENT TABLE'!$A$49:$A$66)-ROW('SFA PROCUREMENT TABLE'!$A$49)+1 ),  ROWS('SFA PROCUREMENT TABLE'!$A$49:'SFA PROCUREMENT TABLE'!A53)) ),"")</f>
        <v/>
      </c>
      <c r="K1" s="529" t="s">
        <v>211</v>
      </c>
      <c r="L1" s="529" t="str">
        <f t="array" ref="L1">IFERROR( INDEX('SFA PROCUREMENT TABLE'!$A$49:$A$66,  SMALL( IF( 'SFA PROCUREMENT TABLE'!$K$49:$K$66 = "Select for Review", ROW('SFA PROCUREMENT TABLE'!$A$49:$A$66)-ROW('SFA PROCUREMENT TABLE'!$A$49)+1 ),  ROWS('SFA PROCUREMENT TABLE'!$A$49:'SFA PROCUREMENT TABLE'!A54)) ),"")</f>
        <v/>
      </c>
      <c r="M1" s="529" t="s">
        <v>211</v>
      </c>
    </row>
    <row r="2" spans="1:13" s="38" customFormat="1" ht="81.75" customHeight="1" x14ac:dyDescent="0.3">
      <c r="A2" s="124" t="s">
        <v>613</v>
      </c>
      <c r="B2" s="529"/>
      <c r="C2" s="529"/>
      <c r="D2" s="529"/>
      <c r="E2" s="529"/>
      <c r="F2" s="529"/>
      <c r="G2" s="529"/>
      <c r="H2" s="529"/>
      <c r="I2" s="529"/>
      <c r="J2" s="529"/>
      <c r="K2" s="529"/>
      <c r="L2" s="529"/>
      <c r="M2" s="529"/>
    </row>
    <row r="3" spans="1:13" s="38" customFormat="1" ht="43.95" customHeight="1" x14ac:dyDescent="0.4">
      <c r="A3" s="125" t="s">
        <v>622</v>
      </c>
      <c r="B3" s="529"/>
      <c r="C3" s="529"/>
      <c r="D3" s="529"/>
      <c r="E3" s="529"/>
      <c r="F3" s="529"/>
      <c r="G3" s="529"/>
      <c r="H3" s="529"/>
      <c r="I3" s="529"/>
      <c r="J3" s="529"/>
      <c r="K3" s="529"/>
      <c r="L3" s="529"/>
      <c r="M3" s="529"/>
    </row>
    <row r="4" spans="1:13" s="38" customFormat="1" ht="21" x14ac:dyDescent="0.4">
      <c r="A4" s="231" t="str">
        <f>"$"&amp;'SFA PROCUREMENT TABLE'!$D$14&amp;"                                                                                 "&amp;"$"&amp;'SFA PROCUREMENT TABLE'!$D$15</f>
        <v>$                                                                                 $</v>
      </c>
      <c r="B4" s="529"/>
      <c r="C4" s="529"/>
      <c r="D4" s="529"/>
      <c r="E4" s="529"/>
      <c r="F4" s="529"/>
      <c r="G4" s="529"/>
      <c r="H4" s="529"/>
      <c r="I4" s="529"/>
      <c r="J4" s="529"/>
      <c r="K4" s="529"/>
      <c r="L4" s="529"/>
      <c r="M4" s="529"/>
    </row>
    <row r="5" spans="1:13" s="38" customFormat="1" ht="82.95" customHeight="1" x14ac:dyDescent="0.3">
      <c r="A5" s="126" t="s">
        <v>351</v>
      </c>
      <c r="B5" s="529"/>
      <c r="C5" s="529"/>
      <c r="D5" s="529"/>
      <c r="E5" s="529"/>
      <c r="F5" s="529"/>
      <c r="G5" s="529"/>
      <c r="H5" s="529"/>
      <c r="I5" s="529"/>
      <c r="J5" s="529"/>
      <c r="K5" s="529"/>
      <c r="L5" s="529"/>
      <c r="M5" s="529"/>
    </row>
    <row r="6" spans="1:13" s="435" customFormat="1" ht="43.5" customHeight="1" x14ac:dyDescent="0.3">
      <c r="A6" s="370" t="s">
        <v>388</v>
      </c>
      <c r="B6" s="371"/>
      <c r="C6" s="371"/>
      <c r="D6" s="371"/>
      <c r="E6" s="371"/>
      <c r="F6" s="371"/>
      <c r="G6" s="371"/>
      <c r="H6" s="371"/>
      <c r="I6" s="371"/>
      <c r="J6" s="371"/>
      <c r="K6" s="371"/>
      <c r="L6" s="371"/>
      <c r="M6" s="371"/>
    </row>
    <row r="7" spans="1:13" s="374" customFormat="1" ht="64.95" customHeight="1" x14ac:dyDescent="0.3">
      <c r="A7" s="360" t="s">
        <v>736</v>
      </c>
      <c r="B7" s="361"/>
      <c r="C7" s="361"/>
      <c r="D7" s="361"/>
      <c r="E7" s="361"/>
      <c r="F7" s="361"/>
      <c r="G7" s="361"/>
      <c r="H7" s="361"/>
      <c r="I7" s="361"/>
      <c r="J7" s="361"/>
      <c r="K7" s="361"/>
      <c r="L7" s="361"/>
      <c r="M7" s="361"/>
    </row>
    <row r="8" spans="1:13" s="374" customFormat="1" ht="60.6" customHeight="1" x14ac:dyDescent="0.3">
      <c r="A8" s="360" t="s">
        <v>737</v>
      </c>
      <c r="B8" s="361"/>
      <c r="C8" s="361"/>
      <c r="D8" s="361"/>
      <c r="E8" s="361"/>
      <c r="F8" s="361"/>
      <c r="G8" s="361"/>
      <c r="H8" s="361"/>
      <c r="I8" s="361"/>
      <c r="J8" s="361"/>
      <c r="K8" s="361"/>
      <c r="L8" s="361"/>
      <c r="M8" s="361"/>
    </row>
    <row r="9" spans="1:13" s="374" customFormat="1" ht="49.95" customHeight="1" x14ac:dyDescent="0.3">
      <c r="A9" s="436" t="s">
        <v>738</v>
      </c>
      <c r="B9" s="364"/>
      <c r="C9" s="364"/>
      <c r="D9" s="364"/>
      <c r="E9" s="364"/>
      <c r="F9" s="364"/>
      <c r="G9" s="364"/>
      <c r="H9" s="364"/>
      <c r="I9" s="364"/>
      <c r="J9" s="364"/>
      <c r="K9" s="364"/>
      <c r="L9" s="364"/>
      <c r="M9" s="364"/>
    </row>
    <row r="10" spans="1:13" s="374" customFormat="1" ht="48" customHeight="1" x14ac:dyDescent="0.3">
      <c r="A10" s="360" t="s">
        <v>869</v>
      </c>
      <c r="B10" s="361"/>
      <c r="C10" s="361"/>
      <c r="D10" s="361"/>
      <c r="E10" s="361"/>
      <c r="F10" s="361"/>
      <c r="G10" s="361"/>
      <c r="H10" s="361"/>
      <c r="I10" s="361"/>
      <c r="J10" s="361"/>
      <c r="K10" s="361"/>
      <c r="L10" s="361"/>
      <c r="M10" s="361"/>
    </row>
    <row r="11" spans="1:13" s="374" customFormat="1" ht="43.2" customHeight="1" x14ac:dyDescent="0.3">
      <c r="A11" s="360" t="s">
        <v>870</v>
      </c>
      <c r="B11" s="361"/>
      <c r="C11" s="361"/>
      <c r="D11" s="361"/>
      <c r="E11" s="361"/>
      <c r="F11" s="361"/>
      <c r="G11" s="361"/>
      <c r="H11" s="361"/>
      <c r="I11" s="361"/>
      <c r="J11" s="361"/>
      <c r="K11" s="361"/>
      <c r="L11" s="361"/>
      <c r="M11" s="361"/>
    </row>
    <row r="12" spans="1:13" s="374" customFormat="1" ht="33" customHeight="1" x14ac:dyDescent="0.3">
      <c r="A12" s="360" t="s">
        <v>739</v>
      </c>
      <c r="B12" s="361"/>
      <c r="C12" s="361"/>
      <c r="D12" s="361"/>
      <c r="E12" s="361"/>
      <c r="F12" s="361"/>
      <c r="G12" s="361"/>
      <c r="H12" s="361"/>
      <c r="I12" s="361"/>
      <c r="J12" s="361"/>
      <c r="K12" s="361"/>
      <c r="L12" s="361"/>
      <c r="M12" s="361"/>
    </row>
    <row r="13" spans="1:13" s="374" customFormat="1" ht="51" customHeight="1" x14ac:dyDescent="0.3">
      <c r="A13" s="436" t="s">
        <v>740</v>
      </c>
      <c r="B13" s="364"/>
      <c r="C13" s="364"/>
      <c r="D13" s="364"/>
      <c r="E13" s="364"/>
      <c r="F13" s="364"/>
      <c r="G13" s="364"/>
      <c r="H13" s="364"/>
      <c r="I13" s="364"/>
      <c r="J13" s="364"/>
      <c r="K13" s="364"/>
      <c r="L13" s="364"/>
      <c r="M13" s="364"/>
    </row>
    <row r="14" spans="1:13" s="374" customFormat="1" ht="45" customHeight="1" x14ac:dyDescent="0.3">
      <c r="A14" s="360" t="s">
        <v>871</v>
      </c>
      <c r="B14" s="361"/>
      <c r="C14" s="361"/>
      <c r="D14" s="361"/>
      <c r="E14" s="361"/>
      <c r="F14" s="361"/>
      <c r="G14" s="361"/>
      <c r="H14" s="361"/>
      <c r="I14" s="361"/>
      <c r="J14" s="361"/>
      <c r="K14" s="361"/>
      <c r="L14" s="361"/>
      <c r="M14" s="361"/>
    </row>
    <row r="15" spans="1:13" s="374" customFormat="1" ht="51.6" customHeight="1" x14ac:dyDescent="0.3">
      <c r="A15" s="360" t="s">
        <v>872</v>
      </c>
      <c r="B15" s="361"/>
      <c r="C15" s="361"/>
      <c r="D15" s="361"/>
      <c r="E15" s="361"/>
      <c r="F15" s="361"/>
      <c r="G15" s="361"/>
      <c r="H15" s="361"/>
      <c r="I15" s="361"/>
      <c r="J15" s="361"/>
      <c r="K15" s="361"/>
      <c r="L15" s="361"/>
      <c r="M15" s="361"/>
    </row>
    <row r="16" spans="1:13" s="374" customFormat="1" ht="57" customHeight="1" x14ac:dyDescent="0.3">
      <c r="A16" s="360" t="s">
        <v>873</v>
      </c>
      <c r="B16" s="361"/>
      <c r="C16" s="361"/>
      <c r="D16" s="361"/>
      <c r="E16" s="361"/>
      <c r="F16" s="361"/>
      <c r="G16" s="361"/>
      <c r="H16" s="361"/>
      <c r="I16" s="361"/>
      <c r="J16" s="361"/>
      <c r="K16" s="361"/>
      <c r="L16" s="361"/>
      <c r="M16" s="361"/>
    </row>
    <row r="17" spans="1:13" s="374" customFormat="1" ht="37.200000000000003" customHeight="1" x14ac:dyDescent="0.3">
      <c r="A17" s="368" t="s">
        <v>769</v>
      </c>
      <c r="B17" s="364"/>
      <c r="C17" s="364"/>
      <c r="D17" s="364"/>
      <c r="E17" s="364"/>
      <c r="F17" s="364"/>
      <c r="G17" s="364"/>
      <c r="H17" s="364"/>
      <c r="I17" s="364"/>
      <c r="J17" s="364"/>
      <c r="K17" s="364"/>
      <c r="L17" s="364"/>
      <c r="M17" s="364"/>
    </row>
    <row r="18" spans="1:13" s="374" customFormat="1" ht="48" customHeight="1" x14ac:dyDescent="0.3">
      <c r="A18" s="436" t="s">
        <v>741</v>
      </c>
      <c r="B18" s="364"/>
      <c r="C18" s="364"/>
      <c r="D18" s="364"/>
      <c r="E18" s="364"/>
      <c r="F18" s="364"/>
      <c r="G18" s="364"/>
      <c r="H18" s="364"/>
      <c r="I18" s="364"/>
      <c r="J18" s="364"/>
      <c r="K18" s="364"/>
      <c r="L18" s="364"/>
      <c r="M18" s="364"/>
    </row>
    <row r="19" spans="1:13" s="374" customFormat="1" ht="58.2" customHeight="1" x14ac:dyDescent="0.3">
      <c r="A19" s="360" t="s">
        <v>874</v>
      </c>
      <c r="B19" s="361"/>
      <c r="C19" s="361"/>
      <c r="D19" s="361"/>
      <c r="E19" s="361"/>
      <c r="F19" s="361"/>
      <c r="G19" s="361"/>
      <c r="H19" s="361"/>
      <c r="I19" s="361"/>
      <c r="J19" s="361"/>
      <c r="K19" s="361"/>
      <c r="L19" s="361"/>
      <c r="M19" s="361"/>
    </row>
    <row r="20" spans="1:13" s="374" customFormat="1" ht="57.6" customHeight="1" x14ac:dyDescent="0.3">
      <c r="A20" s="360" t="s">
        <v>935</v>
      </c>
      <c r="B20" s="361"/>
      <c r="C20" s="361"/>
      <c r="D20" s="361"/>
      <c r="E20" s="361"/>
      <c r="F20" s="361"/>
      <c r="G20" s="361"/>
      <c r="H20" s="361"/>
      <c r="I20" s="361"/>
      <c r="J20" s="361"/>
      <c r="K20" s="361"/>
      <c r="L20" s="361"/>
      <c r="M20" s="361"/>
    </row>
    <row r="21" spans="1:13" s="374" customFormat="1" ht="58.95" customHeight="1" x14ac:dyDescent="0.3">
      <c r="A21" s="360" t="s">
        <v>875</v>
      </c>
      <c r="B21" s="361"/>
      <c r="C21" s="361"/>
      <c r="D21" s="361"/>
      <c r="E21" s="361"/>
      <c r="F21" s="361"/>
      <c r="G21" s="361"/>
      <c r="H21" s="361"/>
      <c r="I21" s="361"/>
      <c r="J21" s="361"/>
      <c r="K21" s="361"/>
      <c r="L21" s="361"/>
      <c r="M21" s="361"/>
    </row>
    <row r="22" spans="1:13" s="374" customFormat="1" ht="55.95" customHeight="1" x14ac:dyDescent="0.3">
      <c r="A22" s="360" t="s">
        <v>876</v>
      </c>
      <c r="B22" s="361"/>
      <c r="C22" s="361"/>
      <c r="D22" s="361"/>
      <c r="E22" s="361"/>
      <c r="F22" s="361"/>
      <c r="G22" s="361"/>
      <c r="H22" s="361"/>
      <c r="I22" s="361"/>
      <c r="J22" s="361"/>
      <c r="K22" s="361"/>
      <c r="L22" s="361"/>
      <c r="M22" s="361"/>
    </row>
    <row r="23" spans="1:13" s="378" customFormat="1" ht="66.599999999999994" customHeight="1" x14ac:dyDescent="0.3">
      <c r="A23" s="377" t="s">
        <v>780</v>
      </c>
      <c r="B23" s="361"/>
      <c r="C23" s="361"/>
      <c r="D23" s="361"/>
      <c r="E23" s="361"/>
      <c r="F23" s="361"/>
      <c r="G23" s="361"/>
      <c r="H23" s="361"/>
      <c r="I23" s="361"/>
      <c r="J23" s="361"/>
      <c r="K23" s="361"/>
      <c r="L23" s="361"/>
      <c r="M23" s="361"/>
    </row>
    <row r="24" spans="1:13" s="378" customFormat="1" ht="57.6" customHeight="1" x14ac:dyDescent="0.3">
      <c r="A24" s="365" t="s">
        <v>792</v>
      </c>
      <c r="B24" s="364"/>
      <c r="C24" s="364"/>
      <c r="D24" s="364"/>
      <c r="E24" s="364"/>
      <c r="F24" s="364"/>
      <c r="G24" s="364"/>
      <c r="H24" s="364"/>
      <c r="I24" s="364"/>
      <c r="J24" s="364"/>
      <c r="K24" s="364"/>
      <c r="L24" s="364"/>
      <c r="M24" s="364"/>
    </row>
    <row r="25" spans="1:13" s="378" customFormat="1" ht="60.6" customHeight="1" x14ac:dyDescent="0.3">
      <c r="A25" s="377" t="s">
        <v>877</v>
      </c>
      <c r="B25" s="361"/>
      <c r="C25" s="361"/>
      <c r="D25" s="361"/>
      <c r="E25" s="361"/>
      <c r="F25" s="361"/>
      <c r="G25" s="361"/>
      <c r="H25" s="361"/>
      <c r="I25" s="361"/>
      <c r="J25" s="361"/>
      <c r="K25" s="361"/>
      <c r="L25" s="361"/>
      <c r="M25" s="361"/>
    </row>
    <row r="26" spans="1:13" s="378" customFormat="1" ht="39" customHeight="1" x14ac:dyDescent="0.3">
      <c r="A26" s="377" t="s">
        <v>878</v>
      </c>
      <c r="B26" s="361"/>
      <c r="C26" s="361"/>
      <c r="D26" s="361"/>
      <c r="E26" s="361"/>
      <c r="F26" s="361"/>
      <c r="G26" s="361"/>
      <c r="H26" s="361"/>
      <c r="I26" s="361"/>
      <c r="J26" s="361"/>
      <c r="K26" s="361"/>
      <c r="L26" s="361"/>
      <c r="M26" s="361"/>
    </row>
    <row r="27" spans="1:13" s="378" customFormat="1" ht="40.200000000000003" customHeight="1" x14ac:dyDescent="0.3">
      <c r="A27" s="377" t="s">
        <v>879</v>
      </c>
      <c r="B27" s="361"/>
      <c r="C27" s="361"/>
      <c r="D27" s="361"/>
      <c r="E27" s="361"/>
      <c r="F27" s="361"/>
      <c r="G27" s="361"/>
      <c r="H27" s="361"/>
      <c r="I27" s="361"/>
      <c r="J27" s="361"/>
      <c r="K27" s="361"/>
      <c r="L27" s="361"/>
      <c r="M27" s="361"/>
    </row>
    <row r="28" spans="1:13" s="378" customFormat="1" ht="46.2" customHeight="1" x14ac:dyDescent="0.3">
      <c r="A28" s="377" t="s">
        <v>880</v>
      </c>
      <c r="B28" s="361"/>
      <c r="C28" s="361"/>
      <c r="D28" s="361"/>
      <c r="E28" s="361"/>
      <c r="F28" s="361"/>
      <c r="G28" s="361"/>
      <c r="H28" s="361"/>
      <c r="I28" s="361"/>
      <c r="J28" s="361"/>
      <c r="K28" s="361"/>
      <c r="L28" s="361"/>
      <c r="M28" s="361"/>
    </row>
    <row r="29" spans="1:13" s="378" customFormat="1" ht="42.6" customHeight="1" x14ac:dyDescent="0.3">
      <c r="A29" s="377" t="s">
        <v>881</v>
      </c>
      <c r="B29" s="361"/>
      <c r="C29" s="361"/>
      <c r="D29" s="361"/>
      <c r="E29" s="361"/>
      <c r="F29" s="361"/>
      <c r="G29" s="361"/>
      <c r="H29" s="361"/>
      <c r="I29" s="361"/>
      <c r="J29" s="361"/>
      <c r="K29" s="361"/>
      <c r="L29" s="361"/>
      <c r="M29" s="361"/>
    </row>
    <row r="30" spans="1:13" s="378" customFormat="1" ht="64.2" customHeight="1" x14ac:dyDescent="0.3">
      <c r="A30" s="377" t="s">
        <v>882</v>
      </c>
      <c r="B30" s="361"/>
      <c r="C30" s="361"/>
      <c r="D30" s="361"/>
      <c r="E30" s="361"/>
      <c r="F30" s="361"/>
      <c r="G30" s="361"/>
      <c r="H30" s="361"/>
      <c r="I30" s="361"/>
      <c r="J30" s="361"/>
      <c r="K30" s="361"/>
      <c r="L30" s="361"/>
      <c r="M30" s="361"/>
    </row>
    <row r="31" spans="1:13" s="378" customFormat="1" ht="56.4" customHeight="1" x14ac:dyDescent="0.3">
      <c r="A31" s="377" t="s">
        <v>883</v>
      </c>
      <c r="B31" s="361"/>
      <c r="C31" s="361"/>
      <c r="D31" s="361"/>
      <c r="E31" s="361"/>
      <c r="F31" s="361"/>
      <c r="G31" s="361"/>
      <c r="H31" s="361"/>
      <c r="I31" s="361"/>
      <c r="J31" s="361"/>
      <c r="K31" s="361"/>
      <c r="L31" s="361"/>
      <c r="M31" s="361"/>
    </row>
    <row r="32" spans="1:13" s="374" customFormat="1" ht="66" customHeight="1" x14ac:dyDescent="0.3">
      <c r="A32" s="363" t="s">
        <v>936</v>
      </c>
      <c r="B32" s="364"/>
      <c r="C32" s="364"/>
      <c r="D32" s="364"/>
      <c r="E32" s="364"/>
      <c r="F32" s="364"/>
      <c r="G32" s="364"/>
      <c r="H32" s="364"/>
      <c r="I32" s="364"/>
      <c r="J32" s="364"/>
      <c r="K32" s="364"/>
      <c r="L32" s="364"/>
      <c r="M32" s="364"/>
    </row>
    <row r="33" spans="1:13" s="374" customFormat="1" ht="60" customHeight="1" x14ac:dyDescent="0.3">
      <c r="A33" s="377" t="s">
        <v>884</v>
      </c>
      <c r="B33" s="361"/>
      <c r="C33" s="361"/>
      <c r="D33" s="361"/>
      <c r="E33" s="361"/>
      <c r="F33" s="361"/>
      <c r="G33" s="361"/>
      <c r="H33" s="361"/>
      <c r="I33" s="361"/>
      <c r="J33" s="361"/>
      <c r="K33" s="361"/>
      <c r="L33" s="361"/>
      <c r="M33" s="361"/>
    </row>
    <row r="34" spans="1:13" s="374" customFormat="1" ht="59.4" customHeight="1" x14ac:dyDescent="0.3">
      <c r="A34" s="377" t="s">
        <v>885</v>
      </c>
      <c r="B34" s="361"/>
      <c r="C34" s="361"/>
      <c r="D34" s="361"/>
      <c r="E34" s="361"/>
      <c r="F34" s="361"/>
      <c r="G34" s="361"/>
      <c r="H34" s="361"/>
      <c r="I34" s="361"/>
      <c r="J34" s="361"/>
      <c r="K34" s="361"/>
      <c r="L34" s="361"/>
      <c r="M34" s="361"/>
    </row>
    <row r="35" spans="1:13" s="374" customFormat="1" ht="56.4" customHeight="1" x14ac:dyDescent="0.3">
      <c r="A35" s="377" t="s">
        <v>826</v>
      </c>
      <c r="B35" s="361"/>
      <c r="C35" s="361"/>
      <c r="D35" s="361"/>
      <c r="E35" s="361"/>
      <c r="F35" s="361"/>
      <c r="G35" s="361"/>
      <c r="H35" s="361"/>
      <c r="I35" s="361"/>
      <c r="J35" s="361"/>
      <c r="K35" s="361"/>
      <c r="L35" s="361"/>
      <c r="M35" s="361"/>
    </row>
    <row r="36" spans="1:13" s="374" customFormat="1" ht="87" customHeight="1" x14ac:dyDescent="0.3">
      <c r="A36" s="360" t="s">
        <v>754</v>
      </c>
      <c r="B36" s="361"/>
      <c r="C36" s="361"/>
      <c r="D36" s="361"/>
      <c r="E36" s="361"/>
      <c r="F36" s="361"/>
      <c r="G36" s="361"/>
      <c r="H36" s="361"/>
      <c r="I36" s="361"/>
      <c r="J36" s="361"/>
      <c r="K36" s="361"/>
      <c r="L36" s="361"/>
      <c r="M36" s="361"/>
    </row>
    <row r="37" spans="1:13" s="374" customFormat="1" ht="66" customHeight="1" x14ac:dyDescent="0.3">
      <c r="A37" s="368" t="s">
        <v>781</v>
      </c>
      <c r="B37" s="364"/>
      <c r="C37" s="364"/>
      <c r="D37" s="364"/>
      <c r="E37" s="364"/>
      <c r="F37" s="364"/>
      <c r="G37" s="364"/>
      <c r="H37" s="364"/>
      <c r="I37" s="364"/>
      <c r="J37" s="364"/>
      <c r="K37" s="364"/>
      <c r="L37" s="364"/>
      <c r="M37" s="364"/>
    </row>
    <row r="38" spans="1:13" s="374" customFormat="1" ht="66" customHeight="1" x14ac:dyDescent="0.3">
      <c r="A38" s="360" t="s">
        <v>937</v>
      </c>
      <c r="B38" s="361"/>
      <c r="C38" s="361"/>
      <c r="D38" s="361"/>
      <c r="E38" s="361"/>
      <c r="F38" s="361"/>
      <c r="G38" s="361"/>
      <c r="H38" s="361"/>
      <c r="I38" s="361"/>
      <c r="J38" s="361"/>
      <c r="K38" s="361"/>
      <c r="L38" s="361"/>
      <c r="M38" s="361"/>
    </row>
    <row r="39" spans="1:13" s="374" customFormat="1" ht="58.2" customHeight="1" x14ac:dyDescent="0.3">
      <c r="A39" s="379" t="s">
        <v>938</v>
      </c>
      <c r="B39" s="364"/>
      <c r="C39" s="364"/>
      <c r="D39" s="364"/>
      <c r="E39" s="364"/>
      <c r="F39" s="364"/>
      <c r="G39" s="364"/>
      <c r="H39" s="364"/>
      <c r="I39" s="364"/>
      <c r="J39" s="364"/>
      <c r="K39" s="364"/>
      <c r="L39" s="364"/>
      <c r="M39" s="364"/>
    </row>
    <row r="40" spans="1:13" s="374" customFormat="1" ht="95.4" customHeight="1" x14ac:dyDescent="0.3">
      <c r="A40" s="360" t="s">
        <v>886</v>
      </c>
      <c r="B40" s="361"/>
      <c r="C40" s="361"/>
      <c r="D40" s="361"/>
      <c r="E40" s="361"/>
      <c r="F40" s="361"/>
      <c r="G40" s="361"/>
      <c r="H40" s="361"/>
      <c r="I40" s="361"/>
      <c r="J40" s="361"/>
      <c r="K40" s="361"/>
      <c r="L40" s="361"/>
      <c r="M40" s="361"/>
    </row>
    <row r="41" spans="1:13" s="374" customFormat="1" ht="112.95" customHeight="1" x14ac:dyDescent="0.3">
      <c r="A41" s="360" t="s">
        <v>887</v>
      </c>
      <c r="B41" s="361"/>
      <c r="C41" s="361"/>
      <c r="D41" s="361"/>
      <c r="E41" s="361"/>
      <c r="F41" s="361"/>
      <c r="G41" s="361"/>
      <c r="H41" s="361"/>
      <c r="I41" s="361"/>
      <c r="J41" s="361"/>
      <c r="K41" s="361"/>
      <c r="L41" s="361"/>
      <c r="M41" s="361"/>
    </row>
    <row r="42" spans="1:13" s="374" customFormat="1" ht="77.400000000000006" customHeight="1" x14ac:dyDescent="0.3">
      <c r="A42" s="360" t="s">
        <v>888</v>
      </c>
      <c r="B42" s="361"/>
      <c r="C42" s="361"/>
      <c r="D42" s="361"/>
      <c r="E42" s="361"/>
      <c r="F42" s="361"/>
      <c r="G42" s="361"/>
      <c r="H42" s="361"/>
      <c r="I42" s="361"/>
      <c r="J42" s="361"/>
      <c r="K42" s="361"/>
      <c r="L42" s="361"/>
      <c r="M42" s="361"/>
    </row>
    <row r="43" spans="1:13" s="378" customFormat="1" ht="56.4" customHeight="1" x14ac:dyDescent="0.3">
      <c r="A43" s="360" t="s">
        <v>889</v>
      </c>
      <c r="B43" s="361"/>
      <c r="C43" s="361"/>
      <c r="D43" s="361"/>
      <c r="E43" s="361"/>
      <c r="F43" s="361"/>
      <c r="G43" s="361"/>
      <c r="H43" s="361"/>
      <c r="I43" s="361"/>
      <c r="J43" s="361"/>
      <c r="K43" s="361"/>
      <c r="L43" s="361"/>
      <c r="M43" s="361"/>
    </row>
    <row r="44" spans="1:13" s="374" customFormat="1" ht="63" customHeight="1" x14ac:dyDescent="0.3">
      <c r="A44" s="360" t="s">
        <v>890</v>
      </c>
      <c r="B44" s="361"/>
      <c r="C44" s="361"/>
      <c r="D44" s="361"/>
      <c r="E44" s="361"/>
      <c r="F44" s="361"/>
      <c r="G44" s="361"/>
      <c r="H44" s="361"/>
      <c r="I44" s="361"/>
      <c r="J44" s="361"/>
      <c r="K44" s="361"/>
      <c r="L44" s="361"/>
      <c r="M44" s="361"/>
    </row>
    <row r="45" spans="1:13" s="374" customFormat="1" ht="51" customHeight="1" x14ac:dyDescent="0.3">
      <c r="A45" s="368" t="s">
        <v>347</v>
      </c>
      <c r="B45" s="364"/>
      <c r="C45" s="364"/>
      <c r="D45" s="364"/>
      <c r="E45" s="364"/>
      <c r="F45" s="364"/>
      <c r="G45" s="364"/>
      <c r="H45" s="364"/>
      <c r="I45" s="364"/>
      <c r="J45" s="364"/>
      <c r="K45" s="364"/>
      <c r="L45" s="364"/>
      <c r="M45" s="364"/>
    </row>
    <row r="46" spans="1:13" s="374" customFormat="1" ht="76.95" customHeight="1" x14ac:dyDescent="0.3">
      <c r="A46" s="360" t="s">
        <v>939</v>
      </c>
      <c r="B46" s="361"/>
      <c r="C46" s="361"/>
      <c r="D46" s="361"/>
      <c r="E46" s="361"/>
      <c r="F46" s="361"/>
      <c r="G46" s="361"/>
      <c r="H46" s="361"/>
      <c r="I46" s="361"/>
      <c r="J46" s="361"/>
      <c r="K46" s="361"/>
      <c r="L46" s="361"/>
      <c r="M46" s="361"/>
    </row>
    <row r="47" spans="1:13" s="374" customFormat="1" ht="54.6" customHeight="1" x14ac:dyDescent="0.3">
      <c r="A47" s="368" t="s">
        <v>745</v>
      </c>
      <c r="B47" s="364"/>
      <c r="C47" s="364"/>
      <c r="D47" s="364"/>
      <c r="E47" s="364"/>
      <c r="F47" s="364"/>
      <c r="G47" s="364"/>
      <c r="H47" s="364"/>
      <c r="I47" s="364"/>
      <c r="J47" s="364"/>
      <c r="K47" s="364"/>
      <c r="L47" s="364"/>
      <c r="M47" s="364"/>
    </row>
    <row r="48" spans="1:13" s="374" customFormat="1" ht="68.400000000000006" customHeight="1" x14ac:dyDescent="0.3">
      <c r="A48" s="360" t="s">
        <v>940</v>
      </c>
      <c r="B48" s="361"/>
      <c r="C48" s="361"/>
      <c r="D48" s="361"/>
      <c r="E48" s="361"/>
      <c r="F48" s="361"/>
      <c r="G48" s="361"/>
      <c r="H48" s="361"/>
      <c r="I48" s="361"/>
      <c r="J48" s="361"/>
      <c r="K48" s="361"/>
      <c r="L48" s="361"/>
      <c r="M48" s="361"/>
    </row>
    <row r="49" spans="1:13" s="374" customFormat="1" ht="59.4" customHeight="1" x14ac:dyDescent="0.3">
      <c r="A49" s="360" t="s">
        <v>941</v>
      </c>
      <c r="B49" s="361"/>
      <c r="C49" s="361"/>
      <c r="D49" s="361"/>
      <c r="E49" s="361"/>
      <c r="F49" s="361"/>
      <c r="G49" s="361"/>
      <c r="H49" s="361"/>
      <c r="I49" s="361"/>
      <c r="J49" s="361"/>
      <c r="K49" s="361"/>
      <c r="L49" s="361"/>
      <c r="M49" s="361"/>
    </row>
    <row r="50" spans="1:13" s="374" customFormat="1" ht="39.6" customHeight="1" x14ac:dyDescent="0.3">
      <c r="A50" s="360" t="s">
        <v>942</v>
      </c>
      <c r="B50" s="361"/>
      <c r="C50" s="361"/>
      <c r="D50" s="361"/>
      <c r="E50" s="361"/>
      <c r="F50" s="361"/>
      <c r="G50" s="361"/>
      <c r="H50" s="361"/>
      <c r="I50" s="361"/>
      <c r="J50" s="361"/>
      <c r="K50" s="361"/>
      <c r="L50" s="361"/>
      <c r="M50" s="361"/>
    </row>
    <row r="51" spans="1:13" s="374" customFormat="1" ht="55.2" customHeight="1" x14ac:dyDescent="0.3">
      <c r="A51" s="360" t="s">
        <v>943</v>
      </c>
      <c r="B51" s="361"/>
      <c r="C51" s="361"/>
      <c r="D51" s="361"/>
      <c r="E51" s="361"/>
      <c r="F51" s="361"/>
      <c r="G51" s="361"/>
      <c r="H51" s="361"/>
      <c r="I51" s="361"/>
      <c r="J51" s="361"/>
      <c r="K51" s="361"/>
      <c r="L51" s="361"/>
      <c r="M51" s="361"/>
    </row>
    <row r="52" spans="1:13" s="374" customFormat="1" ht="55.95" customHeight="1" x14ac:dyDescent="0.3">
      <c r="A52" s="360" t="s">
        <v>944</v>
      </c>
      <c r="B52" s="361"/>
      <c r="C52" s="361"/>
      <c r="D52" s="361"/>
      <c r="E52" s="361"/>
      <c r="F52" s="361"/>
      <c r="G52" s="361"/>
      <c r="H52" s="361"/>
      <c r="I52" s="361"/>
      <c r="J52" s="361"/>
      <c r="K52" s="361"/>
      <c r="L52" s="361"/>
      <c r="M52" s="361"/>
    </row>
    <row r="53" spans="1:13" s="374" customFormat="1" ht="40.950000000000003" customHeight="1" x14ac:dyDescent="0.3">
      <c r="A53" s="360" t="s">
        <v>945</v>
      </c>
      <c r="B53" s="361"/>
      <c r="C53" s="361"/>
      <c r="D53" s="361"/>
      <c r="E53" s="361"/>
      <c r="F53" s="361"/>
      <c r="G53" s="361"/>
      <c r="H53" s="361"/>
      <c r="I53" s="361"/>
      <c r="J53" s="361"/>
      <c r="K53" s="361"/>
      <c r="L53" s="361"/>
      <c r="M53" s="361"/>
    </row>
    <row r="54" spans="1:13" s="374" customFormat="1" ht="42" customHeight="1" x14ac:dyDescent="0.3">
      <c r="A54" s="360" t="s">
        <v>946</v>
      </c>
      <c r="B54" s="361"/>
      <c r="C54" s="361"/>
      <c r="D54" s="361"/>
      <c r="E54" s="361"/>
      <c r="F54" s="361"/>
      <c r="G54" s="361"/>
      <c r="H54" s="361"/>
      <c r="I54" s="361"/>
      <c r="J54" s="361"/>
      <c r="K54" s="361"/>
      <c r="L54" s="361"/>
      <c r="M54" s="361"/>
    </row>
    <row r="55" spans="1:13" s="374" customFormat="1" ht="48" customHeight="1" x14ac:dyDescent="0.3">
      <c r="A55" s="360" t="s">
        <v>947</v>
      </c>
      <c r="B55" s="361"/>
      <c r="C55" s="361"/>
      <c r="D55" s="361"/>
      <c r="E55" s="361"/>
      <c r="F55" s="361"/>
      <c r="G55" s="361"/>
      <c r="H55" s="361"/>
      <c r="I55" s="361"/>
      <c r="J55" s="361"/>
      <c r="K55" s="361"/>
      <c r="L55" s="361"/>
      <c r="M55" s="361"/>
    </row>
    <row r="56" spans="1:13" s="374" customFormat="1" ht="46.2" customHeight="1" x14ac:dyDescent="0.3">
      <c r="A56" s="360" t="s">
        <v>948</v>
      </c>
      <c r="B56" s="361"/>
      <c r="C56" s="361"/>
      <c r="D56" s="361"/>
      <c r="E56" s="361"/>
      <c r="F56" s="361"/>
      <c r="G56" s="361"/>
      <c r="H56" s="361"/>
      <c r="I56" s="361"/>
      <c r="J56" s="361"/>
      <c r="K56" s="361"/>
      <c r="L56" s="361"/>
      <c r="M56" s="361"/>
    </row>
    <row r="57" spans="1:13" s="374" customFormat="1" ht="63.6" customHeight="1" x14ac:dyDescent="0.3">
      <c r="A57" s="360" t="s">
        <v>949</v>
      </c>
      <c r="B57" s="361"/>
      <c r="C57" s="361"/>
      <c r="D57" s="361"/>
      <c r="E57" s="361"/>
      <c r="F57" s="361"/>
      <c r="G57" s="361"/>
      <c r="H57" s="361"/>
      <c r="I57" s="361"/>
      <c r="J57" s="361"/>
      <c r="K57" s="361"/>
      <c r="L57" s="361"/>
      <c r="M57" s="361"/>
    </row>
    <row r="58" spans="1:13" s="374" customFormat="1" ht="63.6" customHeight="1" x14ac:dyDescent="0.3">
      <c r="A58" s="360" t="s">
        <v>754</v>
      </c>
      <c r="B58" s="361"/>
      <c r="C58" s="361"/>
      <c r="D58" s="361"/>
      <c r="E58" s="361"/>
      <c r="F58" s="361"/>
      <c r="G58" s="361"/>
      <c r="H58" s="361"/>
      <c r="I58" s="361"/>
      <c r="J58" s="361"/>
      <c r="K58" s="361"/>
      <c r="L58" s="361"/>
      <c r="M58" s="361"/>
    </row>
    <row r="59" spans="1:13" s="374" customFormat="1" ht="55.95" customHeight="1" x14ac:dyDescent="0.3">
      <c r="A59" s="368" t="s">
        <v>779</v>
      </c>
      <c r="B59" s="364"/>
      <c r="C59" s="364"/>
      <c r="D59" s="364"/>
      <c r="E59" s="364"/>
      <c r="F59" s="364"/>
      <c r="G59" s="364"/>
      <c r="H59" s="364"/>
      <c r="I59" s="364"/>
      <c r="J59" s="364"/>
      <c r="K59" s="364"/>
      <c r="L59" s="364"/>
      <c r="M59" s="364"/>
    </row>
    <row r="60" spans="1:13" s="374" customFormat="1" ht="76.95" customHeight="1" x14ac:dyDescent="0.3">
      <c r="A60" s="360" t="s">
        <v>796</v>
      </c>
      <c r="B60" s="361"/>
      <c r="C60" s="378"/>
      <c r="D60" s="361"/>
      <c r="E60" s="378"/>
      <c r="F60" s="361"/>
      <c r="G60" s="378"/>
      <c r="H60" s="361"/>
      <c r="I60" s="378"/>
      <c r="J60" s="361"/>
      <c r="K60" s="378"/>
      <c r="L60" s="361"/>
      <c r="M60" s="378"/>
    </row>
    <row r="61" spans="1:13" s="374" customFormat="1" ht="42" customHeight="1" x14ac:dyDescent="0.3">
      <c r="A61" s="379" t="s">
        <v>795</v>
      </c>
      <c r="B61" s="361"/>
      <c r="C61" s="378"/>
      <c r="D61" s="361"/>
      <c r="E61" s="378"/>
      <c r="F61" s="361"/>
      <c r="G61" s="378"/>
      <c r="H61" s="361"/>
      <c r="I61" s="378"/>
      <c r="J61" s="361"/>
      <c r="K61" s="378"/>
      <c r="L61" s="361"/>
      <c r="M61" s="378"/>
    </row>
    <row r="62" spans="1:13" s="374" customFormat="1" ht="65.400000000000006" customHeight="1" x14ac:dyDescent="0.3">
      <c r="A62" s="360" t="s">
        <v>794</v>
      </c>
      <c r="B62" s="361"/>
      <c r="C62" s="378"/>
      <c r="D62" s="361"/>
      <c r="E62" s="378"/>
      <c r="F62" s="361"/>
      <c r="G62" s="378"/>
      <c r="H62" s="361"/>
      <c r="I62" s="378"/>
      <c r="J62" s="361"/>
      <c r="K62" s="378"/>
      <c r="L62" s="361"/>
      <c r="M62" s="378"/>
    </row>
    <row r="63" spans="1:13" s="374" customFormat="1" ht="55.2" customHeight="1" x14ac:dyDescent="0.3">
      <c r="A63" s="360" t="s">
        <v>793</v>
      </c>
      <c r="B63" s="361"/>
      <c r="C63" s="378"/>
      <c r="D63" s="361"/>
      <c r="E63" s="378"/>
      <c r="F63" s="361"/>
      <c r="G63" s="378"/>
      <c r="H63" s="361"/>
      <c r="I63" s="378"/>
      <c r="J63" s="361"/>
      <c r="K63" s="378"/>
      <c r="L63" s="361"/>
      <c r="M63" s="378"/>
    </row>
    <row r="64" spans="1:13" s="374" customFormat="1" ht="61.95" customHeight="1" x14ac:dyDescent="0.3">
      <c r="A64" s="360" t="s">
        <v>909</v>
      </c>
      <c r="B64" s="361"/>
      <c r="C64" s="361"/>
      <c r="D64" s="361"/>
      <c r="E64" s="361"/>
      <c r="F64" s="361"/>
      <c r="G64" s="361"/>
      <c r="H64" s="361"/>
      <c r="I64" s="361"/>
      <c r="J64" s="361"/>
      <c r="K64" s="361"/>
      <c r="L64" s="361"/>
      <c r="M64" s="361"/>
    </row>
    <row r="65" spans="1:13" s="374" customFormat="1" ht="96.6" customHeight="1" x14ac:dyDescent="0.3">
      <c r="A65" s="360" t="s">
        <v>910</v>
      </c>
      <c r="B65" s="361"/>
      <c r="C65" s="425" t="s">
        <v>1024</v>
      </c>
      <c r="D65" s="361"/>
      <c r="E65" s="361"/>
      <c r="F65" s="361"/>
      <c r="G65" s="361"/>
      <c r="H65" s="361"/>
      <c r="I65" s="361"/>
      <c r="J65" s="361"/>
      <c r="K65" s="361"/>
      <c r="L65" s="361"/>
      <c r="M65" s="361"/>
    </row>
    <row r="66" spans="1:13" s="375" customFormat="1" ht="87" customHeight="1" x14ac:dyDescent="0.3">
      <c r="A66" s="360" t="s">
        <v>754</v>
      </c>
      <c r="B66" s="425" t="s">
        <v>1024</v>
      </c>
      <c r="C66" s="433"/>
      <c r="D66" s="433"/>
      <c r="E66" s="433"/>
      <c r="F66" s="433"/>
      <c r="G66" s="433"/>
      <c r="H66" s="433"/>
      <c r="I66" s="433"/>
      <c r="J66" s="433"/>
      <c r="K66" s="433"/>
      <c r="L66" s="433"/>
      <c r="M66" s="433"/>
    </row>
  </sheetData>
  <mergeCells count="12">
    <mergeCell ref="B1:B5"/>
    <mergeCell ref="D1:D5"/>
    <mergeCell ref="F1:F5"/>
    <mergeCell ref="H1:H5"/>
    <mergeCell ref="J1:J5"/>
    <mergeCell ref="M1:M5"/>
    <mergeCell ref="K1:K5"/>
    <mergeCell ref="C1:C5"/>
    <mergeCell ref="E1:E5"/>
    <mergeCell ref="G1:G5"/>
    <mergeCell ref="I1:I5"/>
    <mergeCell ref="L1:L5"/>
  </mergeCells>
  <dataValidations count="3">
    <dataValidation type="list" allowBlank="1" showInputMessage="1" showErrorMessage="1" sqref="H40:H44 J40:J44 F40:F44 H33:H35 H25:H31 B40:B44 D40:D44 D33:D35 J33:J35 F33:F35 D25:D31 F25:F31 B33:B35 F38 F7:F8 B25:B31 F10:F12 D38 J25:J31 H38 D7:D8 H7:H8 D10:D12 J38 F19:F23 D19:D23 B38 B7:B8 J7:J8 H10:H12 B10:B12 F48:F58 J10:J12 H19:H23 B19:B23 D48:D58 B48:B58 H48:H58 J19:J23 J48:J58 L40:L44 L33:L35 L25:L31 L38 L7:L8 L10:L12 L19:L23 L46 L48:L58 F46 D46 B46 H46 J46 F60:F65 D60:D65 H60:H65 B60:B65 J60:J65 L60:L65">
      <formula1>three</formula1>
    </dataValidation>
    <dataValidation type="list" sqref="D37 F37 H37 J37 B37 L37">
      <formula1>three</formula1>
    </dataValidation>
    <dataValidation sqref="B39:M39 B45:M45 A47:M47"/>
  </dataValidations>
  <pageMargins left="0.7" right="0.7" top="0.75" bottom="0.75" header="0.3" footer="0.3"/>
  <pageSetup scale="60" orientation="landscape" r:id="rId1"/>
  <legacyDrawing r:id="rId2"/>
  <extLst>
    <ext xmlns:x14="http://schemas.microsoft.com/office/spreadsheetml/2009/9/main" uri="{CCE6A557-97BC-4b89-ADB6-D9C93CAAB3DF}">
      <x14:dataValidations xmlns:xm="http://schemas.microsoft.com/office/excel/2006/main" count="1">
        <x14:dataValidation type="list">
          <x14:formula1>
            <xm:f>'Data sets '!$A$10:$A$13</xm:f>
          </x14:formula1>
          <xm:sqref>J14:J16 B14:B16 H14:H16 D14:D16 F14:F16 L14:L16</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sheetPr>
  <dimension ref="A1:AB44"/>
  <sheetViews>
    <sheetView zoomScaleNormal="100" workbookViewId="0">
      <pane xSplit="1" topLeftCell="B1" activePane="topRight" state="frozen"/>
      <selection activeCell="A16" sqref="A16"/>
      <selection pane="topRight" activeCell="C19" sqref="C19:C20"/>
    </sheetView>
  </sheetViews>
  <sheetFormatPr defaultColWidth="8.88671875" defaultRowHeight="14.4" x14ac:dyDescent="0.3"/>
  <cols>
    <col min="1" max="1" width="120.44140625" customWidth="1"/>
    <col min="2" max="2" width="42" style="424" customWidth="1"/>
    <col min="3" max="3" width="37.5546875" style="2" customWidth="1"/>
    <col min="4" max="4" width="26.44140625" style="424" customWidth="1"/>
    <col min="5" max="5" width="26.5546875" style="2" customWidth="1"/>
    <col min="6" max="6" width="26.88671875" style="424" customWidth="1"/>
    <col min="7" max="7" width="26.5546875" style="2" customWidth="1"/>
    <col min="8" max="8" width="26.88671875" style="424" customWidth="1"/>
    <col min="9" max="9" width="26.44140625" style="2" customWidth="1"/>
    <col min="10" max="10" width="26.88671875" style="424" customWidth="1"/>
    <col min="11" max="11" width="26.44140625" style="2" customWidth="1"/>
    <col min="12" max="28" width="9.109375" style="72" customWidth="1"/>
    <col min="29" max="16384" width="8.88671875" style="2"/>
  </cols>
  <sheetData>
    <row r="1" spans="1:28" ht="42" x14ac:dyDescent="0.4">
      <c r="A1" s="232" t="str">
        <f>'SFA PROCUREMENT TABLE'!$A$1:$D$1&amp;" - "&amp;"Food Service Management Company Contract(s)"</f>
        <v>(Insert Name of School Food Authority Here) - Food Service Management Company Contract(s)</v>
      </c>
      <c r="B1" s="410"/>
      <c r="C1" s="411"/>
      <c r="D1" s="412"/>
      <c r="E1" s="411"/>
      <c r="F1" s="412"/>
      <c r="G1" s="411"/>
      <c r="H1" s="412"/>
      <c r="I1" s="411"/>
      <c r="J1" s="412"/>
      <c r="K1" s="411"/>
    </row>
    <row r="2" spans="1:28" ht="21" x14ac:dyDescent="0.4">
      <c r="A2" s="233" t="s">
        <v>573</v>
      </c>
      <c r="B2" s="119"/>
      <c r="C2" s="120"/>
      <c r="D2" s="121"/>
      <c r="E2" s="120"/>
      <c r="F2" s="121"/>
      <c r="G2" s="120"/>
      <c r="H2" s="121"/>
      <c r="I2" s="120"/>
      <c r="J2" s="121"/>
      <c r="K2" s="120"/>
    </row>
    <row r="3" spans="1:28" ht="42" x14ac:dyDescent="0.4">
      <c r="A3" s="234" t="s">
        <v>747</v>
      </c>
      <c r="B3" s="119"/>
      <c r="C3" s="120"/>
      <c r="D3" s="121"/>
      <c r="E3" s="120"/>
      <c r="F3" s="121"/>
      <c r="G3" s="120"/>
      <c r="H3" s="121"/>
      <c r="I3" s="120"/>
      <c r="J3" s="121"/>
      <c r="K3" s="120"/>
    </row>
    <row r="4" spans="1:28" ht="147" x14ac:dyDescent="0.3">
      <c r="A4" s="235" t="s">
        <v>934</v>
      </c>
      <c r="B4" s="122" t="str">
        <f t="array" ref="B4">IFERROR(INDEX('SFA PROCUREMENT TABLE'!$A$69:$A$75,  SMALL( IF( 'SFA PROCUREMENT TABLE'!$K$69:$K$75 = "Select for Review", ROW('SFA PROCUREMENT TABLE'!$A$69:$A$75)-ROW('SFA PROCUREMENT TABLE'!$A$69)+1 ),  ROWS('SFA PROCUREMENT TABLE'!$A$69:'SFA PROCUREMENT TABLE'!$A$69))),"")</f>
        <v/>
      </c>
      <c r="C4" s="123" t="s">
        <v>211</v>
      </c>
      <c r="D4" s="123" t="str">
        <f t="array" ref="D4">IFERROR(INDEX('SFA PROCUREMENT TABLE'!$A$69:$A$75,  SMALL( IF( 'SFA PROCUREMENT TABLE'!$K$69:$K$75 = "Select for Review", ROW('SFA PROCUREMENT TABLE'!$A$69:$A$75)-ROW('SFA PROCUREMENT TABLE'!$A$69)+1 ),  ROWS('SFA PROCUREMENT TABLE'!$A$69:'SFA PROCUREMENT TABLE'!$A$70))),"")</f>
        <v/>
      </c>
      <c r="E4" s="123" t="s">
        <v>211</v>
      </c>
      <c r="F4" s="123" t="str">
        <f t="array" ref="F4">IFERROR(INDEX('SFA PROCUREMENT TABLE'!$A$69:$A$75,  SMALL( IF( 'SFA PROCUREMENT TABLE'!$K$69:$K$75 = "Select for Review", ROW('SFA PROCUREMENT TABLE'!$A$69:$A$75)-ROW('SFA PROCUREMENT TABLE'!$A$69)+1 ),  ROWS('SFA PROCUREMENT TABLE'!$A$69:'SFA PROCUREMENT TABLE'!$A$71))),"")</f>
        <v/>
      </c>
      <c r="G4" s="123" t="s">
        <v>211</v>
      </c>
      <c r="H4" s="123" t="str">
        <f t="array" ref="H4">IFERROR(INDEX('SFA PROCUREMENT TABLE'!$A$69:$A$75,  SMALL( IF( 'SFA PROCUREMENT TABLE'!$K$69:$K$75 = "Select for Review", ROW('SFA PROCUREMENT TABLE'!$A$69:$A$75)-ROW('SFA PROCUREMENT TABLE'!$A$69)+1 ),  ROWS('SFA PROCUREMENT TABLE'!$A$69:'SFA PROCUREMENT TABLE'!$A$72))),"")</f>
        <v/>
      </c>
      <c r="I4" s="123" t="s">
        <v>211</v>
      </c>
      <c r="J4" s="123" t="str">
        <f t="array" ref="J4">IFERROR(INDEX('SFA PROCUREMENT TABLE'!$A$69:$A$75,  SMALL( IF( 'SFA PROCUREMENT TABLE'!$K$69:$K$75 = "Select for Review", ROW('SFA PROCUREMENT TABLE'!$A$69:$A$75)-ROW('SFA PROCUREMENT TABLE'!$A$69)+1 ),  ROWS('SFA PROCUREMENT TABLE'!$A$69:'SFA PROCUREMENT TABLE'!$A$73))),"")</f>
        <v/>
      </c>
      <c r="K4" s="123" t="s">
        <v>211</v>
      </c>
    </row>
    <row r="5" spans="1:28" s="416" customFormat="1" ht="15.6" x14ac:dyDescent="0.3">
      <c r="A5" s="376" t="s">
        <v>559</v>
      </c>
      <c r="B5" s="413"/>
      <c r="C5" s="414"/>
      <c r="D5" s="413"/>
      <c r="E5" s="414"/>
      <c r="F5" s="413"/>
      <c r="G5" s="414"/>
      <c r="H5" s="413"/>
      <c r="I5" s="414"/>
      <c r="J5" s="413"/>
      <c r="K5" s="414"/>
      <c r="L5" s="415"/>
      <c r="M5" s="415"/>
      <c r="N5" s="415"/>
      <c r="O5" s="415"/>
      <c r="P5" s="415"/>
      <c r="Q5" s="415"/>
      <c r="R5" s="415"/>
      <c r="S5" s="415"/>
      <c r="T5" s="415"/>
      <c r="U5" s="415"/>
      <c r="V5" s="415"/>
      <c r="W5" s="415"/>
      <c r="X5" s="415"/>
      <c r="Y5" s="415"/>
      <c r="Z5" s="415"/>
      <c r="AA5" s="415"/>
      <c r="AB5" s="415"/>
    </row>
    <row r="6" spans="1:28" s="418" customFormat="1" ht="51" customHeight="1" x14ac:dyDescent="0.3">
      <c r="A6" s="365" t="s">
        <v>797</v>
      </c>
      <c r="B6" s="364"/>
      <c r="C6" s="364"/>
      <c r="D6" s="364"/>
      <c r="E6" s="364"/>
      <c r="F6" s="364"/>
      <c r="G6" s="364"/>
      <c r="H6" s="364"/>
      <c r="I6" s="364"/>
      <c r="J6" s="364"/>
      <c r="K6" s="364"/>
      <c r="L6" s="417"/>
      <c r="M6" s="417"/>
      <c r="N6" s="417"/>
      <c r="O6" s="417"/>
      <c r="P6" s="417"/>
      <c r="Q6" s="417"/>
      <c r="R6" s="417"/>
      <c r="S6" s="417"/>
      <c r="T6" s="417"/>
      <c r="U6" s="417"/>
      <c r="V6" s="417"/>
      <c r="W6" s="417"/>
      <c r="X6" s="417"/>
      <c r="Y6" s="417"/>
      <c r="Z6" s="417"/>
      <c r="AA6" s="417"/>
      <c r="AB6" s="417"/>
    </row>
    <row r="7" spans="1:28" s="418" customFormat="1" ht="54" customHeight="1" x14ac:dyDescent="0.3">
      <c r="A7" s="360" t="s">
        <v>746</v>
      </c>
      <c r="B7" s="361"/>
      <c r="C7" s="378"/>
      <c r="D7" s="361"/>
      <c r="E7" s="378"/>
      <c r="F7" s="361"/>
      <c r="G7" s="378"/>
      <c r="H7" s="361"/>
      <c r="I7" s="378"/>
      <c r="J7" s="361"/>
      <c r="K7" s="378"/>
      <c r="L7" s="417"/>
      <c r="M7" s="417"/>
      <c r="N7" s="417"/>
      <c r="O7" s="417"/>
      <c r="P7" s="417"/>
      <c r="Q7" s="417"/>
      <c r="R7" s="417"/>
      <c r="S7" s="417"/>
      <c r="T7" s="417"/>
      <c r="U7" s="417"/>
      <c r="V7" s="417"/>
      <c r="W7" s="417"/>
      <c r="X7" s="417"/>
      <c r="Y7" s="417"/>
      <c r="Z7" s="417"/>
      <c r="AA7" s="417"/>
      <c r="AB7" s="417"/>
    </row>
    <row r="8" spans="1:28" s="418" customFormat="1" ht="26.4" customHeight="1" x14ac:dyDescent="0.3">
      <c r="A8" s="360" t="s">
        <v>782</v>
      </c>
      <c r="B8" s="361"/>
      <c r="C8" s="378"/>
      <c r="D8" s="361"/>
      <c r="E8" s="378"/>
      <c r="F8" s="361"/>
      <c r="G8" s="378"/>
      <c r="H8" s="361"/>
      <c r="I8" s="378"/>
      <c r="J8" s="361"/>
      <c r="K8" s="378"/>
      <c r="L8" s="417"/>
      <c r="M8" s="417"/>
      <c r="N8" s="417"/>
      <c r="O8" s="417"/>
      <c r="P8" s="417"/>
      <c r="Q8" s="417"/>
      <c r="R8" s="417"/>
      <c r="S8" s="417"/>
      <c r="T8" s="417"/>
      <c r="U8" s="417"/>
      <c r="V8" s="417"/>
      <c r="W8" s="417"/>
      <c r="X8" s="417"/>
      <c r="Y8" s="417"/>
      <c r="Z8" s="417"/>
      <c r="AA8" s="417"/>
      <c r="AB8" s="417"/>
    </row>
    <row r="9" spans="1:28" s="418" customFormat="1" ht="73.2" customHeight="1" x14ac:dyDescent="0.3">
      <c r="A9" s="360" t="s">
        <v>917</v>
      </c>
      <c r="B9" s="378"/>
      <c r="C9" s="378"/>
      <c r="D9" s="378"/>
      <c r="E9" s="378"/>
      <c r="F9" s="378"/>
      <c r="G9" s="378"/>
      <c r="H9" s="378"/>
      <c r="I9" s="378"/>
      <c r="J9" s="378"/>
      <c r="K9" s="378"/>
      <c r="L9" s="417"/>
      <c r="M9" s="417"/>
      <c r="N9" s="417"/>
      <c r="O9" s="417"/>
      <c r="P9" s="417"/>
      <c r="Q9" s="417"/>
      <c r="R9" s="417"/>
      <c r="S9" s="417"/>
      <c r="T9" s="417"/>
      <c r="U9" s="417"/>
      <c r="V9" s="417"/>
      <c r="W9" s="417"/>
      <c r="X9" s="417"/>
      <c r="Y9" s="417"/>
      <c r="Z9" s="417"/>
      <c r="AA9" s="417"/>
      <c r="AB9" s="417"/>
    </row>
    <row r="10" spans="1:28" s="418" customFormat="1" ht="31.2" x14ac:dyDescent="0.3">
      <c r="A10" s="368" t="s">
        <v>770</v>
      </c>
      <c r="B10" s="364"/>
      <c r="C10" s="364"/>
      <c r="D10" s="364"/>
      <c r="E10" s="364"/>
      <c r="F10" s="364"/>
      <c r="G10" s="364"/>
      <c r="H10" s="364"/>
      <c r="I10" s="364"/>
      <c r="J10" s="364"/>
      <c r="K10" s="364"/>
      <c r="L10" s="417"/>
      <c r="M10" s="417"/>
      <c r="N10" s="417"/>
      <c r="O10" s="417"/>
      <c r="P10" s="417"/>
      <c r="Q10" s="417"/>
      <c r="R10" s="417"/>
      <c r="S10" s="417"/>
      <c r="T10" s="417"/>
      <c r="U10" s="417"/>
      <c r="V10" s="417"/>
      <c r="W10" s="417"/>
      <c r="X10" s="417"/>
      <c r="Y10" s="417"/>
      <c r="Z10" s="417"/>
      <c r="AA10" s="417"/>
      <c r="AB10" s="417"/>
    </row>
    <row r="11" spans="1:28" s="418" customFormat="1" ht="48.6" customHeight="1" x14ac:dyDescent="0.3">
      <c r="A11" s="360" t="s">
        <v>798</v>
      </c>
      <c r="B11" s="378"/>
      <c r="C11" s="361"/>
      <c r="D11" s="378"/>
      <c r="E11" s="361"/>
      <c r="F11" s="378"/>
      <c r="G11" s="361"/>
      <c r="H11" s="378"/>
      <c r="I11" s="361"/>
      <c r="J11" s="378"/>
      <c r="K11" s="361"/>
      <c r="L11" s="417"/>
      <c r="M11" s="417"/>
      <c r="N11" s="417"/>
      <c r="O11" s="417"/>
      <c r="P11" s="417"/>
      <c r="Q11" s="417"/>
      <c r="R11" s="417"/>
      <c r="S11" s="417"/>
      <c r="T11" s="417"/>
      <c r="U11" s="417"/>
      <c r="V11" s="417"/>
      <c r="W11" s="417"/>
      <c r="X11" s="417"/>
      <c r="Y11" s="417"/>
      <c r="Z11" s="417"/>
      <c r="AA11" s="417"/>
      <c r="AB11" s="417"/>
    </row>
    <row r="12" spans="1:28" s="418" customFormat="1" ht="48.6" customHeight="1" x14ac:dyDescent="0.3">
      <c r="A12" s="360" t="s">
        <v>799</v>
      </c>
      <c r="B12" s="378"/>
      <c r="C12" s="361"/>
      <c r="D12" s="378"/>
      <c r="E12" s="361"/>
      <c r="F12" s="378"/>
      <c r="G12" s="361"/>
      <c r="H12" s="378"/>
      <c r="I12" s="361"/>
      <c r="J12" s="378"/>
      <c r="K12" s="361"/>
      <c r="L12" s="417"/>
      <c r="M12" s="417"/>
      <c r="N12" s="417"/>
      <c r="O12" s="417"/>
      <c r="P12" s="417"/>
      <c r="Q12" s="417"/>
      <c r="R12" s="417"/>
      <c r="S12" s="417"/>
      <c r="T12" s="417"/>
      <c r="U12" s="417"/>
      <c r="V12" s="417"/>
      <c r="W12" s="417"/>
      <c r="X12" s="417"/>
      <c r="Y12" s="417"/>
      <c r="Z12" s="417"/>
      <c r="AA12" s="417"/>
      <c r="AB12" s="417"/>
    </row>
    <row r="13" spans="1:28" s="418" customFormat="1" ht="48.6" customHeight="1" x14ac:dyDescent="0.3">
      <c r="A13" s="360" t="s">
        <v>800</v>
      </c>
      <c r="B13" s="378"/>
      <c r="C13" s="361"/>
      <c r="D13" s="378"/>
      <c r="E13" s="361"/>
      <c r="F13" s="378"/>
      <c r="G13" s="361"/>
      <c r="H13" s="378"/>
      <c r="I13" s="361"/>
      <c r="J13" s="378"/>
      <c r="K13" s="361"/>
      <c r="L13" s="417"/>
      <c r="M13" s="417"/>
      <c r="N13" s="417"/>
      <c r="O13" s="417"/>
      <c r="P13" s="417"/>
      <c r="Q13" s="417"/>
      <c r="R13" s="417"/>
      <c r="S13" s="417"/>
      <c r="T13" s="417"/>
      <c r="U13" s="417"/>
      <c r="V13" s="417"/>
      <c r="W13" s="417"/>
      <c r="X13" s="417"/>
      <c r="Y13" s="417"/>
      <c r="Z13" s="417"/>
      <c r="AA13" s="417"/>
      <c r="AB13" s="417"/>
    </row>
    <row r="14" spans="1:28" s="418" customFormat="1" ht="48.6" customHeight="1" x14ac:dyDescent="0.3">
      <c r="A14" s="360" t="s">
        <v>801</v>
      </c>
      <c r="B14" s="378"/>
      <c r="C14" s="361"/>
      <c r="D14" s="378"/>
      <c r="E14" s="361"/>
      <c r="F14" s="378"/>
      <c r="G14" s="361"/>
      <c r="H14" s="378"/>
      <c r="I14" s="361"/>
      <c r="J14" s="378"/>
      <c r="K14" s="361"/>
      <c r="L14" s="417"/>
      <c r="M14" s="417"/>
      <c r="N14" s="417"/>
      <c r="O14" s="417"/>
      <c r="P14" s="417"/>
      <c r="Q14" s="417"/>
      <c r="R14" s="417"/>
      <c r="S14" s="417"/>
      <c r="T14" s="417"/>
      <c r="U14" s="417"/>
      <c r="V14" s="417"/>
      <c r="W14" s="417"/>
      <c r="X14" s="417"/>
      <c r="Y14" s="417"/>
      <c r="Z14" s="417"/>
      <c r="AA14" s="417"/>
      <c r="AB14" s="417"/>
    </row>
    <row r="15" spans="1:28" s="418" customFormat="1" ht="112.2" customHeight="1" x14ac:dyDescent="0.3">
      <c r="A15" s="360" t="s">
        <v>918</v>
      </c>
      <c r="B15" s="378"/>
      <c r="C15" s="361"/>
      <c r="D15" s="378"/>
      <c r="E15" s="361"/>
      <c r="F15" s="378"/>
      <c r="G15" s="361"/>
      <c r="H15" s="378"/>
      <c r="I15" s="361"/>
      <c r="J15" s="378"/>
      <c r="K15" s="361"/>
      <c r="L15" s="417"/>
      <c r="M15" s="417"/>
      <c r="N15" s="417"/>
      <c r="O15" s="417"/>
      <c r="P15" s="417"/>
      <c r="Q15" s="417"/>
      <c r="R15" s="417"/>
      <c r="S15" s="417"/>
      <c r="T15" s="417"/>
      <c r="U15" s="417"/>
      <c r="V15" s="417"/>
      <c r="W15" s="417"/>
      <c r="X15" s="417"/>
      <c r="Y15" s="417"/>
      <c r="Z15" s="417"/>
      <c r="AA15" s="417"/>
      <c r="AB15" s="417"/>
    </row>
    <row r="16" spans="1:28" s="418" customFormat="1" ht="15.6" x14ac:dyDescent="0.3">
      <c r="A16" s="368" t="s">
        <v>919</v>
      </c>
      <c r="B16" s="364"/>
      <c r="C16" s="364"/>
      <c r="D16" s="364"/>
      <c r="E16" s="364"/>
      <c r="F16" s="364"/>
      <c r="G16" s="364"/>
      <c r="H16" s="364"/>
      <c r="I16" s="364"/>
      <c r="J16" s="364"/>
      <c r="K16" s="364"/>
      <c r="L16" s="417"/>
      <c r="M16" s="417"/>
      <c r="N16" s="417"/>
      <c r="O16" s="417"/>
      <c r="P16" s="417"/>
      <c r="Q16" s="417"/>
      <c r="R16" s="417"/>
      <c r="S16" s="417"/>
      <c r="T16" s="417"/>
      <c r="U16" s="417"/>
      <c r="V16" s="417"/>
      <c r="W16" s="417"/>
      <c r="X16" s="417"/>
      <c r="Y16" s="417"/>
      <c r="Z16" s="417"/>
      <c r="AA16" s="417"/>
      <c r="AB16" s="417"/>
    </row>
    <row r="17" spans="1:28" s="418" customFormat="1" ht="43.2" customHeight="1" x14ac:dyDescent="0.3">
      <c r="A17" s="377" t="s">
        <v>923</v>
      </c>
      <c r="B17" s="378"/>
      <c r="C17" s="361"/>
      <c r="D17" s="378"/>
      <c r="E17" s="361"/>
      <c r="F17" s="378"/>
      <c r="G17" s="361"/>
      <c r="H17" s="378"/>
      <c r="I17" s="361"/>
      <c r="J17" s="378"/>
      <c r="K17" s="361"/>
      <c r="L17" s="417"/>
      <c r="M17" s="417"/>
      <c r="N17" s="417"/>
      <c r="O17" s="417"/>
      <c r="P17" s="417"/>
      <c r="Q17" s="417"/>
      <c r="R17" s="417"/>
      <c r="S17" s="417"/>
      <c r="T17" s="417"/>
      <c r="U17" s="417"/>
      <c r="V17" s="417"/>
      <c r="W17" s="417"/>
      <c r="X17" s="417"/>
      <c r="Y17" s="417"/>
      <c r="Z17" s="417"/>
      <c r="AA17" s="417"/>
      <c r="AB17" s="417"/>
    </row>
    <row r="18" spans="1:28" s="418" customFormat="1" ht="30" customHeight="1" x14ac:dyDescent="0.3">
      <c r="A18" s="377" t="s">
        <v>924</v>
      </c>
      <c r="B18" s="378"/>
      <c r="C18" s="361"/>
      <c r="D18" s="378"/>
      <c r="E18" s="361"/>
      <c r="F18" s="378"/>
      <c r="G18" s="361"/>
      <c r="H18" s="378"/>
      <c r="I18" s="361"/>
      <c r="J18" s="378"/>
      <c r="K18" s="361"/>
      <c r="L18" s="417"/>
      <c r="M18" s="417"/>
      <c r="N18" s="417"/>
      <c r="O18" s="417"/>
      <c r="P18" s="417"/>
      <c r="Q18" s="417"/>
      <c r="R18" s="417"/>
      <c r="S18" s="417"/>
      <c r="T18" s="417"/>
      <c r="U18" s="417"/>
      <c r="V18" s="417"/>
      <c r="W18" s="417"/>
      <c r="X18" s="417"/>
      <c r="Y18" s="417"/>
      <c r="Z18" s="417"/>
      <c r="AA18" s="417"/>
      <c r="AB18" s="417"/>
    </row>
    <row r="19" spans="1:28" s="418" customFormat="1" ht="55.2" customHeight="1" x14ac:dyDescent="0.3">
      <c r="A19" s="377" t="s">
        <v>925</v>
      </c>
      <c r="B19" s="378"/>
      <c r="C19" s="425"/>
      <c r="D19" s="378"/>
      <c r="E19" s="361"/>
      <c r="F19" s="378"/>
      <c r="G19" s="361"/>
      <c r="H19" s="378"/>
      <c r="I19" s="361"/>
      <c r="J19" s="378"/>
      <c r="K19" s="361"/>
      <c r="L19" s="417"/>
      <c r="M19" s="417"/>
      <c r="N19" s="417"/>
      <c r="O19" s="417"/>
      <c r="P19" s="417"/>
      <c r="Q19" s="417"/>
      <c r="R19" s="417"/>
      <c r="S19" s="417"/>
      <c r="T19" s="417"/>
      <c r="U19" s="417"/>
      <c r="V19" s="417"/>
      <c r="W19" s="417"/>
      <c r="X19" s="417"/>
      <c r="Y19" s="417"/>
      <c r="Z19" s="417"/>
      <c r="AA19" s="417"/>
      <c r="AB19" s="417"/>
    </row>
    <row r="20" spans="1:28" s="418" customFormat="1" ht="58.2" customHeight="1" x14ac:dyDescent="0.3">
      <c r="A20" s="360" t="s">
        <v>753</v>
      </c>
      <c r="B20" s="378"/>
      <c r="C20" s="425"/>
      <c r="D20" s="378"/>
      <c r="E20" s="378"/>
      <c r="F20" s="378"/>
      <c r="G20" s="378"/>
      <c r="H20" s="378"/>
      <c r="I20" s="378"/>
      <c r="J20" s="378"/>
      <c r="K20" s="378"/>
      <c r="L20" s="417"/>
      <c r="M20" s="417"/>
      <c r="N20" s="417"/>
      <c r="O20" s="417"/>
      <c r="P20" s="417"/>
      <c r="Q20" s="417"/>
      <c r="R20" s="417"/>
      <c r="S20" s="417"/>
      <c r="T20" s="417"/>
      <c r="U20" s="417"/>
      <c r="V20" s="417"/>
      <c r="W20" s="417"/>
      <c r="X20" s="417"/>
      <c r="Y20" s="417"/>
      <c r="Z20" s="417"/>
      <c r="AA20" s="417"/>
      <c r="AB20" s="417"/>
    </row>
    <row r="21" spans="1:28" s="422" customFormat="1" ht="15.6" x14ac:dyDescent="0.3">
      <c r="A21" s="285"/>
      <c r="B21" s="420"/>
      <c r="C21" s="420"/>
      <c r="D21" s="420"/>
      <c r="E21" s="420"/>
      <c r="F21" s="420"/>
      <c r="G21" s="420"/>
      <c r="H21" s="420"/>
      <c r="I21" s="420"/>
      <c r="J21" s="420"/>
      <c r="K21" s="420"/>
      <c r="L21" s="421"/>
      <c r="M21" s="421"/>
      <c r="N21" s="421"/>
      <c r="O21" s="421"/>
      <c r="P21" s="421"/>
      <c r="Q21" s="421"/>
      <c r="R21" s="421"/>
      <c r="S21" s="421"/>
      <c r="T21" s="421"/>
      <c r="U21" s="421"/>
      <c r="V21" s="421"/>
      <c r="W21" s="421"/>
      <c r="X21" s="421"/>
      <c r="Y21" s="421"/>
      <c r="Z21" s="421"/>
      <c r="AA21" s="421"/>
      <c r="AB21" s="421"/>
    </row>
    <row r="22" spans="1:28" s="422" customFormat="1" ht="15.6" x14ac:dyDescent="0.3">
      <c r="A22" s="285"/>
      <c r="B22" s="420"/>
      <c r="C22" s="420"/>
      <c r="D22" s="420"/>
      <c r="E22" s="420"/>
      <c r="F22" s="420"/>
      <c r="G22" s="420"/>
      <c r="H22" s="420"/>
      <c r="I22" s="420"/>
      <c r="J22" s="420"/>
      <c r="K22" s="420"/>
      <c r="L22" s="421"/>
      <c r="M22" s="421"/>
      <c r="N22" s="421"/>
      <c r="O22" s="421"/>
      <c r="P22" s="421"/>
      <c r="Q22" s="421"/>
      <c r="R22" s="421"/>
      <c r="S22" s="421"/>
      <c r="T22" s="421"/>
      <c r="U22" s="421"/>
      <c r="V22" s="421"/>
      <c r="W22" s="421"/>
      <c r="X22" s="421"/>
      <c r="Y22" s="421"/>
      <c r="Z22" s="421"/>
      <c r="AA22" s="421"/>
      <c r="AB22" s="421"/>
    </row>
    <row r="23" spans="1:28" s="422" customFormat="1" ht="15.6" x14ac:dyDescent="0.3">
      <c r="A23" s="285"/>
      <c r="B23" s="420"/>
      <c r="C23" s="420"/>
      <c r="D23" s="420"/>
      <c r="E23" s="420"/>
      <c r="F23" s="420"/>
      <c r="G23" s="420"/>
      <c r="H23" s="420"/>
      <c r="I23" s="420"/>
      <c r="J23" s="420"/>
      <c r="K23" s="420"/>
      <c r="L23" s="421"/>
      <c r="M23" s="421"/>
      <c r="N23" s="421"/>
      <c r="O23" s="421"/>
      <c r="P23" s="421"/>
      <c r="Q23" s="421"/>
      <c r="R23" s="421"/>
      <c r="S23" s="421"/>
      <c r="T23" s="421"/>
      <c r="U23" s="421"/>
      <c r="V23" s="421"/>
      <c r="W23" s="421"/>
      <c r="X23" s="421"/>
      <c r="Y23" s="421"/>
      <c r="Z23" s="421"/>
      <c r="AA23" s="421"/>
      <c r="AB23" s="421"/>
    </row>
    <row r="24" spans="1:28" s="422" customFormat="1" ht="15.6" x14ac:dyDescent="0.3">
      <c r="A24" s="276" t="s">
        <v>752</v>
      </c>
      <c r="B24" s="420"/>
      <c r="C24" s="420"/>
      <c r="D24" s="420"/>
      <c r="E24" s="420"/>
      <c r="F24" s="420"/>
      <c r="G24" s="420"/>
      <c r="H24" s="420"/>
      <c r="I24" s="420"/>
      <c r="J24" s="420"/>
      <c r="K24" s="420"/>
      <c r="L24" s="421"/>
      <c r="M24" s="421"/>
      <c r="N24" s="421"/>
      <c r="O24" s="421"/>
      <c r="P24" s="421"/>
      <c r="Q24" s="421"/>
      <c r="R24" s="421"/>
      <c r="S24" s="421"/>
      <c r="T24" s="421"/>
      <c r="U24" s="421"/>
      <c r="V24" s="421"/>
      <c r="W24" s="421"/>
      <c r="X24" s="421"/>
      <c r="Y24" s="421"/>
      <c r="Z24" s="421"/>
      <c r="AA24" s="421"/>
      <c r="AB24" s="421"/>
    </row>
    <row r="25" spans="1:28" x14ac:dyDescent="0.3">
      <c r="A25" s="72"/>
      <c r="B25" s="423"/>
      <c r="C25" s="72"/>
      <c r="D25" s="423"/>
      <c r="E25" s="72"/>
      <c r="F25" s="423"/>
      <c r="G25" s="72"/>
      <c r="H25" s="423"/>
      <c r="I25" s="72"/>
      <c r="J25" s="423"/>
      <c r="K25" s="72"/>
    </row>
    <row r="26" spans="1:28" x14ac:dyDescent="0.3">
      <c r="A26" s="69"/>
      <c r="B26" s="423"/>
      <c r="C26" s="72"/>
      <c r="D26" s="423"/>
      <c r="E26" s="72"/>
      <c r="F26" s="423"/>
      <c r="G26" s="72"/>
      <c r="H26" s="423"/>
      <c r="I26" s="72"/>
      <c r="J26" s="423"/>
      <c r="K26" s="72"/>
    </row>
    <row r="27" spans="1:28" x14ac:dyDescent="0.3">
      <c r="A27" s="69"/>
      <c r="B27" s="423"/>
      <c r="C27" s="72"/>
      <c r="D27" s="423"/>
      <c r="E27" s="72"/>
      <c r="F27" s="423"/>
      <c r="G27" s="72"/>
      <c r="H27" s="423"/>
      <c r="I27" s="72"/>
      <c r="J27" s="423"/>
      <c r="K27" s="72"/>
    </row>
    <row r="28" spans="1:28" x14ac:dyDescent="0.3">
      <c r="A28" s="69"/>
      <c r="B28" s="423"/>
      <c r="C28" s="72"/>
      <c r="D28" s="423"/>
      <c r="E28" s="72"/>
      <c r="F28" s="423"/>
      <c r="G28" s="72"/>
      <c r="H28" s="423"/>
      <c r="I28" s="72"/>
      <c r="J28" s="423"/>
      <c r="K28" s="72"/>
    </row>
    <row r="29" spans="1:28" x14ac:dyDescent="0.3">
      <c r="A29" s="69"/>
      <c r="B29" s="423"/>
      <c r="C29" s="72"/>
      <c r="D29" s="423"/>
      <c r="E29" s="72"/>
      <c r="F29" s="423"/>
      <c r="G29" s="72"/>
      <c r="H29" s="423"/>
      <c r="I29" s="72"/>
      <c r="J29" s="423"/>
      <c r="K29" s="72"/>
    </row>
    <row r="30" spans="1:28" x14ac:dyDescent="0.3">
      <c r="A30" s="69"/>
      <c r="B30" s="423"/>
      <c r="C30" s="72"/>
      <c r="D30" s="423"/>
      <c r="E30" s="72"/>
      <c r="F30" s="423"/>
      <c r="G30" s="72"/>
      <c r="H30" s="423"/>
      <c r="I30" s="72"/>
      <c r="J30" s="423"/>
      <c r="K30" s="72"/>
    </row>
    <row r="31" spans="1:28" x14ac:dyDescent="0.3">
      <c r="A31" s="69"/>
      <c r="B31" s="423"/>
      <c r="C31" s="72"/>
      <c r="D31" s="423"/>
      <c r="E31" s="72"/>
      <c r="F31" s="423"/>
      <c r="G31" s="72"/>
      <c r="H31" s="423"/>
      <c r="I31" s="72"/>
      <c r="J31" s="423"/>
      <c r="K31" s="72"/>
    </row>
    <row r="32" spans="1:28" x14ac:dyDescent="0.3">
      <c r="A32" s="69"/>
      <c r="B32" s="423"/>
      <c r="C32" s="72"/>
      <c r="D32" s="423"/>
      <c r="E32" s="72"/>
      <c r="F32" s="423"/>
      <c r="G32" s="72"/>
      <c r="H32" s="423"/>
      <c r="I32" s="72"/>
      <c r="J32" s="423"/>
      <c r="K32" s="72"/>
    </row>
    <row r="33" spans="1:11" x14ac:dyDescent="0.3">
      <c r="A33" s="69"/>
      <c r="B33" s="423"/>
      <c r="C33" s="72"/>
      <c r="D33" s="423"/>
      <c r="E33" s="72"/>
      <c r="F33" s="423"/>
      <c r="G33" s="72"/>
      <c r="H33" s="423"/>
      <c r="I33" s="72"/>
      <c r="J33" s="423"/>
      <c r="K33" s="72"/>
    </row>
    <row r="34" spans="1:11" x14ac:dyDescent="0.3">
      <c r="A34" s="69"/>
      <c r="B34" s="423"/>
      <c r="C34" s="72"/>
      <c r="D34" s="423"/>
      <c r="E34" s="72"/>
      <c r="F34" s="423"/>
      <c r="G34" s="72"/>
      <c r="H34" s="423"/>
      <c r="I34" s="72"/>
      <c r="J34" s="423"/>
      <c r="K34" s="72"/>
    </row>
    <row r="35" spans="1:11" x14ac:dyDescent="0.3">
      <c r="A35" s="69"/>
      <c r="B35" s="423"/>
      <c r="C35" s="72"/>
      <c r="D35" s="423"/>
      <c r="E35" s="72"/>
      <c r="F35" s="423"/>
      <c r="G35" s="72"/>
      <c r="H35" s="423"/>
      <c r="I35" s="72"/>
      <c r="J35" s="423"/>
      <c r="K35" s="72"/>
    </row>
    <row r="36" spans="1:11" x14ac:dyDescent="0.3">
      <c r="A36" s="69"/>
      <c r="B36" s="423"/>
      <c r="C36" s="72"/>
      <c r="D36" s="423"/>
      <c r="E36" s="72"/>
      <c r="F36" s="423"/>
      <c r="G36" s="72"/>
      <c r="H36" s="423"/>
      <c r="I36" s="72"/>
      <c r="J36" s="423"/>
      <c r="K36" s="72"/>
    </row>
    <row r="37" spans="1:11" x14ac:dyDescent="0.3">
      <c r="A37" s="69"/>
      <c r="B37" s="423"/>
      <c r="C37" s="72"/>
      <c r="D37" s="423"/>
      <c r="E37" s="72"/>
      <c r="F37" s="423"/>
      <c r="G37" s="72"/>
      <c r="H37" s="423"/>
      <c r="I37" s="72"/>
      <c r="J37" s="423"/>
      <c r="K37" s="72"/>
    </row>
    <row r="38" spans="1:11" x14ac:dyDescent="0.3">
      <c r="A38" s="69"/>
      <c r="B38" s="423"/>
      <c r="C38" s="72"/>
      <c r="D38" s="423"/>
      <c r="E38" s="72"/>
      <c r="F38" s="423"/>
      <c r="G38" s="72"/>
      <c r="H38" s="423"/>
      <c r="I38" s="72"/>
      <c r="J38" s="423"/>
      <c r="K38" s="72"/>
    </row>
    <row r="39" spans="1:11" x14ac:dyDescent="0.3">
      <c r="A39" s="69"/>
      <c r="B39" s="423"/>
      <c r="C39" s="72"/>
      <c r="D39" s="423"/>
      <c r="E39" s="72"/>
      <c r="F39" s="423"/>
      <c r="G39" s="72"/>
      <c r="H39" s="423"/>
      <c r="I39" s="72"/>
      <c r="J39" s="423"/>
      <c r="K39" s="72"/>
    </row>
    <row r="40" spans="1:11" x14ac:dyDescent="0.3">
      <c r="A40" s="69"/>
      <c r="B40" s="423"/>
      <c r="C40" s="72"/>
      <c r="D40" s="423"/>
      <c r="E40" s="72"/>
      <c r="F40" s="423"/>
      <c r="G40" s="72"/>
      <c r="H40" s="423"/>
      <c r="I40" s="72"/>
      <c r="J40" s="423"/>
      <c r="K40" s="72"/>
    </row>
    <row r="41" spans="1:11" x14ac:dyDescent="0.3">
      <c r="A41" s="69"/>
      <c r="B41" s="423"/>
      <c r="C41" s="72"/>
      <c r="D41" s="423"/>
      <c r="E41" s="72"/>
      <c r="F41" s="423"/>
      <c r="G41" s="72"/>
      <c r="H41" s="423"/>
      <c r="I41" s="72"/>
      <c r="J41" s="423"/>
      <c r="K41" s="72"/>
    </row>
    <row r="42" spans="1:11" x14ac:dyDescent="0.3">
      <c r="A42" s="69"/>
      <c r="B42" s="423"/>
      <c r="C42" s="72"/>
      <c r="D42" s="423"/>
      <c r="E42" s="72"/>
      <c r="F42" s="423"/>
      <c r="G42" s="72"/>
      <c r="H42" s="423"/>
      <c r="I42" s="72"/>
      <c r="J42" s="423"/>
      <c r="K42" s="72"/>
    </row>
    <row r="43" spans="1:11" x14ac:dyDescent="0.3">
      <c r="A43" s="69"/>
      <c r="B43" s="423"/>
      <c r="C43" s="72"/>
      <c r="D43" s="423"/>
      <c r="E43" s="72"/>
      <c r="F43" s="423"/>
      <c r="G43" s="72"/>
      <c r="H43" s="423"/>
      <c r="I43" s="72"/>
      <c r="J43" s="423"/>
      <c r="K43" s="72"/>
    </row>
    <row r="44" spans="1:11" x14ac:dyDescent="0.3">
      <c r="A44" s="69"/>
      <c r="B44" s="423"/>
      <c r="C44" s="72"/>
      <c r="D44" s="423"/>
      <c r="E44" s="72"/>
      <c r="F44" s="423"/>
      <c r="G44" s="72"/>
      <c r="H44" s="423"/>
      <c r="I44" s="72"/>
      <c r="J44" s="423"/>
      <c r="K44" s="72"/>
    </row>
  </sheetData>
  <dataValidations count="1">
    <dataValidation type="list" allowBlank="1" showInputMessage="1" showErrorMessage="1" sqref="F23 H23 B23 D23 J23 B9 D9 F9 J9 H9 J11:J20 H11:H20 F11:F20 D11:D20 B11:B20">
      <formula1>three</formula1>
    </dataValidation>
  </dataValidations>
  <pageMargins left="0.7" right="0.7" top="0.75" bottom="0.75" header="0.3" footer="0.3"/>
  <pageSetup scale="60" orientation="landscape" r:id="rId1"/>
  <legacyDrawing r:id="rId2"/>
  <extLst>
    <ext xmlns:x14="http://schemas.microsoft.com/office/spreadsheetml/2009/9/main" uri="{CCE6A557-97BC-4b89-ADB6-D9C93CAAB3DF}">
      <x14:dataValidations xmlns:xm="http://schemas.microsoft.com/office/excel/2006/main" count="1">
        <x14:dataValidation type="list">
          <x14:formula1>
            <xm:f>'Data sets '!$A$10:$A$13</xm:f>
          </x14:formula1>
          <xm:sqref>J7:J8 B7:B8 D7:D8 F7:F8 H7:H8</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sheetPr>
  <dimension ref="A1:AO85"/>
  <sheetViews>
    <sheetView zoomScaleNormal="100" workbookViewId="0">
      <pane xSplit="1" topLeftCell="B1" activePane="topRight" state="frozen"/>
      <selection activeCell="A33" sqref="A33"/>
      <selection pane="topRight" activeCell="A37" sqref="A37"/>
    </sheetView>
  </sheetViews>
  <sheetFormatPr defaultColWidth="8.88671875" defaultRowHeight="14.4" x14ac:dyDescent="0.3"/>
  <cols>
    <col min="1" max="1" width="106.6640625" style="72" customWidth="1"/>
    <col min="2" max="2" width="29.5546875" style="72" customWidth="1"/>
    <col min="3" max="3" width="51.6640625" style="72" bestFit="1" customWidth="1"/>
    <col min="4" max="4" width="29.5546875" style="72" customWidth="1"/>
    <col min="5" max="5" width="13.44140625" style="72" bestFit="1" customWidth="1"/>
    <col min="6" max="6" width="29.5546875" style="72" customWidth="1"/>
    <col min="7" max="7" width="13.44140625" style="72" bestFit="1" customWidth="1"/>
    <col min="8" max="8" width="29.5546875" style="72" customWidth="1"/>
    <col min="9" max="9" width="13.44140625" style="72" bestFit="1" customWidth="1"/>
    <col min="10" max="10" width="29.5546875" style="72" customWidth="1"/>
    <col min="11" max="11" width="13.44140625" style="72" bestFit="1" customWidth="1"/>
    <col min="12" max="12" width="29.5546875" style="72" customWidth="1"/>
    <col min="13" max="13" width="13.44140625" style="72" bestFit="1" customWidth="1"/>
    <col min="14" max="41" width="9.109375" style="72" customWidth="1"/>
    <col min="42" max="16384" width="8.88671875" style="2"/>
  </cols>
  <sheetData>
    <row r="1" spans="1:41" ht="21" x14ac:dyDescent="0.35">
      <c r="A1" s="437" t="str">
        <f>'SFA PROCUREMENT TABLE'!$A$1:$D$1&amp;" - "&amp;"Processing Contracts Review"</f>
        <v>(Insert Name of School Food Authority Here) - Processing Contracts Review</v>
      </c>
      <c r="B1" s="73" t="str">
        <f t="array" ref="B1">IFERROR(INDEX('SFA PROCUREMENT TABLE'!$A$78:$A$98,  SMALL( IF( 'SFA PROCUREMENT TABLE'!$I$78:$I$98 = "Select for Review", ROW('SFA PROCUREMENT TABLE'!$A$78:$A$98)-ROW('SFA PROCUREMENT TABLE'!$A$78)+1 ),  ROWS('SFA PROCUREMENT TABLE'!$A$78:'SFA PROCUREMENT TABLE'!$A$78))),"")</f>
        <v/>
      </c>
      <c r="C1" s="73" t="s">
        <v>342</v>
      </c>
      <c r="D1" s="73" t="str">
        <f t="array" ref="D1">IFERROR(INDEX('SFA PROCUREMENT TABLE'!$A$78:$A$98,  SMALL( IF( 'SFA PROCUREMENT TABLE'!$I$78:$I$98 = "Select for Review", ROW('SFA PROCUREMENT TABLE'!$A$78:$A$98)-ROW('SFA PROCUREMENT TABLE'!$A$78)+1 ),  ROWS('SFA PROCUREMENT TABLE'!$A$78:'SFA PROCUREMENT TABLE'!$A$79))),"")</f>
        <v/>
      </c>
      <c r="E1" s="73" t="s">
        <v>343</v>
      </c>
      <c r="F1" s="73" t="str">
        <f t="array" ref="F1">IFERROR(INDEX('SFA PROCUREMENT TABLE'!$A$78:$A$98,  SMALL( IF( 'SFA PROCUREMENT TABLE'!$I$78:$I$98 = "Select for Review", ROW('SFA PROCUREMENT TABLE'!$A$78:$A$98)-ROW('SFA PROCUREMENT TABLE'!$A$78)+1 ),  ROWS('SFA PROCUREMENT TABLE'!$A$78:'SFA PROCUREMENT TABLE'!$A$80))),"")</f>
        <v/>
      </c>
      <c r="G1" s="73" t="s">
        <v>343</v>
      </c>
      <c r="H1" s="73" t="str">
        <f t="array" ref="H1">IFERROR(INDEX('SFA PROCUREMENT TABLE'!$A$78:$A$98,  SMALL( IF( 'SFA PROCUREMENT TABLE'!$I$78:$I$98 = "Select for Review", ROW('SFA PROCUREMENT TABLE'!$A$78:$A$98)-ROW('SFA PROCUREMENT TABLE'!$A$78)+1 ),  ROWS('SFA PROCUREMENT TABLE'!$A$78:'SFA PROCUREMENT TABLE'!$A$81))),"")</f>
        <v/>
      </c>
      <c r="I1" s="73" t="s">
        <v>343</v>
      </c>
      <c r="J1" s="73" t="str">
        <f t="array" ref="J1">IFERROR(INDEX('SFA PROCUREMENT TABLE'!$A$78:$A$98,  SMALL( IF( 'SFA PROCUREMENT TABLE'!$I$78:$I$98 = "Select for Review", ROW('SFA PROCUREMENT TABLE'!$A$78:$A$98)-ROW('SFA PROCUREMENT TABLE'!$A$78)+1 ),  ROWS('SFA PROCUREMENT TABLE'!$A$78:'SFA PROCUREMENT TABLE'!$A$82))),"")</f>
        <v/>
      </c>
      <c r="K1" s="73" t="s">
        <v>343</v>
      </c>
      <c r="L1" s="73" t="str">
        <f t="array" ref="L1">IFERROR(INDEX('SFA PROCUREMENT TABLE'!$A$78:$A$98,  SMALL( IF( 'SFA PROCUREMENT TABLE'!$I$78:$I$98 = "Select for Review", ROW('SFA PROCUREMENT TABLE'!$A$78:$A$98)-ROW('SFA PROCUREMENT TABLE'!$A$78)+1 ),  ROWS('SFA PROCUREMENT TABLE'!$A$78:'SFA PROCUREMENT TABLE'!$A$83))),"")</f>
        <v/>
      </c>
      <c r="M1" s="73" t="s">
        <v>343</v>
      </c>
    </row>
    <row r="2" spans="1:41" ht="195" customHeight="1" x14ac:dyDescent="0.3">
      <c r="A2" s="237" t="s">
        <v>921</v>
      </c>
      <c r="B2" s="65"/>
      <c r="C2" s="66"/>
      <c r="D2" s="438"/>
      <c r="E2" s="438"/>
      <c r="F2" s="438"/>
      <c r="G2" s="438"/>
      <c r="H2" s="438"/>
      <c r="I2" s="438"/>
      <c r="J2" s="438"/>
      <c r="K2" s="438"/>
      <c r="L2" s="438"/>
      <c r="M2" s="438"/>
    </row>
    <row r="3" spans="1:41" s="440" customFormat="1" ht="62.4" x14ac:dyDescent="0.3">
      <c r="A3" s="379" t="s">
        <v>762</v>
      </c>
      <c r="B3" s="361"/>
      <c r="C3" s="361"/>
      <c r="D3" s="361"/>
      <c r="E3" s="361"/>
      <c r="F3" s="361"/>
      <c r="G3" s="361"/>
      <c r="H3" s="361"/>
      <c r="I3" s="361"/>
      <c r="J3" s="361"/>
      <c r="K3" s="361"/>
      <c r="L3" s="361"/>
      <c r="M3" s="361"/>
      <c r="N3" s="439"/>
      <c r="O3" s="439"/>
      <c r="P3" s="439"/>
      <c r="Q3" s="439"/>
      <c r="R3" s="439"/>
      <c r="S3" s="439"/>
      <c r="T3" s="439"/>
      <c r="U3" s="439"/>
      <c r="V3" s="439"/>
      <c r="W3" s="439"/>
      <c r="X3" s="439"/>
      <c r="Y3" s="439"/>
      <c r="Z3" s="439"/>
      <c r="AA3" s="439"/>
      <c r="AB3" s="439"/>
      <c r="AC3" s="439"/>
      <c r="AD3" s="439"/>
      <c r="AE3" s="439"/>
      <c r="AF3" s="439"/>
      <c r="AG3" s="439"/>
      <c r="AH3" s="439"/>
      <c r="AI3" s="439"/>
      <c r="AJ3" s="439"/>
      <c r="AK3" s="439"/>
      <c r="AL3" s="439"/>
      <c r="AM3" s="439"/>
      <c r="AN3" s="439"/>
      <c r="AO3" s="439"/>
    </row>
    <row r="4" spans="1:41" s="440" customFormat="1" ht="129" x14ac:dyDescent="0.3">
      <c r="A4" s="360" t="s">
        <v>920</v>
      </c>
      <c r="B4" s="364"/>
      <c r="C4" s="364"/>
      <c r="D4" s="364"/>
      <c r="E4" s="364"/>
      <c r="F4" s="364"/>
      <c r="G4" s="364"/>
      <c r="H4" s="364"/>
      <c r="I4" s="364"/>
      <c r="J4" s="364"/>
      <c r="K4" s="364"/>
      <c r="L4" s="364"/>
      <c r="M4" s="364"/>
      <c r="N4" s="439"/>
      <c r="O4" s="439"/>
      <c r="P4" s="439"/>
      <c r="Q4" s="439"/>
      <c r="R4" s="439"/>
      <c r="S4" s="439"/>
      <c r="T4" s="439"/>
      <c r="U4" s="439"/>
      <c r="V4" s="439"/>
      <c r="W4" s="439"/>
      <c r="X4" s="439"/>
      <c r="Y4" s="439"/>
      <c r="Z4" s="439"/>
      <c r="AA4" s="439"/>
      <c r="AB4" s="439"/>
      <c r="AC4" s="439"/>
      <c r="AD4" s="439"/>
      <c r="AE4" s="439"/>
      <c r="AF4" s="439"/>
      <c r="AG4" s="439"/>
      <c r="AH4" s="439"/>
      <c r="AI4" s="439"/>
      <c r="AJ4" s="439"/>
      <c r="AK4" s="439"/>
      <c r="AL4" s="439"/>
      <c r="AM4" s="439"/>
      <c r="AN4" s="439"/>
      <c r="AO4" s="439"/>
    </row>
    <row r="5" spans="1:41" s="440" customFormat="1" ht="31.2" x14ac:dyDescent="0.3">
      <c r="A5" s="372" t="s">
        <v>922</v>
      </c>
      <c r="B5" s="361"/>
      <c r="C5" s="361"/>
      <c r="D5" s="361"/>
      <c r="E5" s="361"/>
      <c r="F5" s="361"/>
      <c r="G5" s="361"/>
      <c r="H5" s="361"/>
      <c r="I5" s="361"/>
      <c r="J5" s="361"/>
      <c r="K5" s="361"/>
      <c r="L5" s="361"/>
      <c r="M5" s="361"/>
      <c r="N5" s="439"/>
      <c r="O5" s="439"/>
      <c r="P5" s="439"/>
      <c r="Q5" s="439"/>
      <c r="R5" s="439"/>
      <c r="S5" s="439"/>
      <c r="T5" s="439"/>
      <c r="U5" s="439"/>
      <c r="V5" s="439"/>
      <c r="W5" s="439"/>
      <c r="X5" s="439"/>
      <c r="Y5" s="439"/>
      <c r="Z5" s="439"/>
      <c r="AA5" s="439"/>
      <c r="AB5" s="439"/>
      <c r="AC5" s="439"/>
      <c r="AD5" s="439"/>
      <c r="AE5" s="439"/>
      <c r="AF5" s="439"/>
      <c r="AG5" s="439"/>
      <c r="AH5" s="439"/>
      <c r="AI5" s="439"/>
      <c r="AJ5" s="439"/>
      <c r="AK5" s="439"/>
      <c r="AL5" s="439"/>
      <c r="AM5" s="439"/>
      <c r="AN5" s="439"/>
      <c r="AO5" s="439"/>
    </row>
    <row r="6" spans="1:41" s="440" customFormat="1" ht="15.6" x14ac:dyDescent="0.3">
      <c r="A6" s="363" t="s">
        <v>802</v>
      </c>
      <c r="B6" s="361"/>
      <c r="C6" s="361"/>
      <c r="D6" s="361"/>
      <c r="E6" s="361"/>
      <c r="F6" s="361"/>
      <c r="G6" s="361"/>
      <c r="H6" s="361"/>
      <c r="I6" s="361"/>
      <c r="J6" s="361"/>
      <c r="K6" s="361"/>
      <c r="L6" s="361"/>
      <c r="M6" s="361"/>
      <c r="N6" s="439"/>
      <c r="O6" s="439"/>
      <c r="P6" s="439"/>
      <c r="Q6" s="439"/>
      <c r="R6" s="439"/>
      <c r="S6" s="439"/>
      <c r="T6" s="439"/>
      <c r="U6" s="439"/>
      <c r="V6" s="439"/>
      <c r="W6" s="439"/>
      <c r="X6" s="439"/>
      <c r="Y6" s="439"/>
      <c r="Z6" s="439"/>
      <c r="AA6" s="439"/>
      <c r="AB6" s="439"/>
      <c r="AC6" s="439"/>
      <c r="AD6" s="439"/>
      <c r="AE6" s="439"/>
      <c r="AF6" s="439"/>
      <c r="AG6" s="439"/>
      <c r="AH6" s="439"/>
      <c r="AI6" s="439"/>
      <c r="AJ6" s="439"/>
      <c r="AK6" s="439"/>
      <c r="AL6" s="439"/>
      <c r="AM6" s="439"/>
      <c r="AN6" s="439"/>
      <c r="AO6" s="439"/>
    </row>
    <row r="7" spans="1:41" s="440" customFormat="1" ht="31.2" x14ac:dyDescent="0.3">
      <c r="A7" s="377" t="s">
        <v>732</v>
      </c>
      <c r="B7" s="361"/>
      <c r="C7" s="361"/>
      <c r="D7" s="361"/>
      <c r="E7" s="361"/>
      <c r="F7" s="361"/>
      <c r="G7" s="361"/>
      <c r="H7" s="361"/>
      <c r="I7" s="361"/>
      <c r="J7" s="361"/>
      <c r="K7" s="361"/>
      <c r="L7" s="361"/>
      <c r="M7" s="361"/>
      <c r="N7" s="439"/>
      <c r="O7" s="439"/>
      <c r="P7" s="439"/>
      <c r="Q7" s="439"/>
      <c r="R7" s="439"/>
      <c r="S7" s="439"/>
      <c r="T7" s="439"/>
      <c r="U7" s="439"/>
      <c r="V7" s="439"/>
      <c r="W7" s="439"/>
      <c r="X7" s="439"/>
      <c r="Y7" s="439"/>
      <c r="Z7" s="439"/>
      <c r="AA7" s="439"/>
      <c r="AB7" s="439"/>
      <c r="AC7" s="439"/>
      <c r="AD7" s="439"/>
      <c r="AE7" s="439"/>
      <c r="AF7" s="439"/>
      <c r="AG7" s="439"/>
      <c r="AH7" s="439"/>
      <c r="AI7" s="439"/>
      <c r="AJ7" s="439"/>
      <c r="AK7" s="439"/>
      <c r="AL7" s="439"/>
      <c r="AM7" s="439"/>
      <c r="AN7" s="439"/>
      <c r="AO7" s="439"/>
    </row>
    <row r="8" spans="1:41" s="440" customFormat="1" ht="15.6" x14ac:dyDescent="0.3">
      <c r="A8" s="360" t="s">
        <v>733</v>
      </c>
      <c r="B8" s="361"/>
      <c r="C8" s="361"/>
      <c r="D8" s="361"/>
      <c r="E8" s="361"/>
      <c r="F8" s="361"/>
      <c r="G8" s="361"/>
      <c r="H8" s="361"/>
      <c r="I8" s="361"/>
      <c r="J8" s="361"/>
      <c r="K8" s="361"/>
      <c r="L8" s="361"/>
      <c r="M8" s="361"/>
      <c r="N8" s="439"/>
      <c r="O8" s="439"/>
      <c r="P8" s="439"/>
      <c r="Q8" s="439"/>
      <c r="R8" s="439"/>
      <c r="S8" s="439"/>
      <c r="T8" s="439"/>
      <c r="U8" s="439"/>
      <c r="V8" s="439"/>
      <c r="W8" s="439"/>
      <c r="X8" s="439"/>
      <c r="Y8" s="439"/>
      <c r="Z8" s="439"/>
      <c r="AA8" s="439"/>
      <c r="AB8" s="439"/>
      <c r="AC8" s="439"/>
      <c r="AD8" s="439"/>
      <c r="AE8" s="439"/>
      <c r="AF8" s="439"/>
      <c r="AG8" s="439"/>
      <c r="AH8" s="439"/>
      <c r="AI8" s="439"/>
      <c r="AJ8" s="439"/>
      <c r="AK8" s="439"/>
      <c r="AL8" s="439"/>
      <c r="AM8" s="439"/>
      <c r="AN8" s="439"/>
      <c r="AO8" s="439"/>
    </row>
    <row r="9" spans="1:41" s="440" customFormat="1" ht="31.2" x14ac:dyDescent="0.3">
      <c r="A9" s="360" t="s">
        <v>734</v>
      </c>
      <c r="B9" s="361"/>
      <c r="C9" s="361"/>
      <c r="D9" s="361"/>
      <c r="E9" s="361"/>
      <c r="F9" s="361"/>
      <c r="G9" s="361"/>
      <c r="H9" s="361"/>
      <c r="I9" s="361"/>
      <c r="J9" s="361"/>
      <c r="K9" s="361"/>
      <c r="L9" s="361"/>
      <c r="M9" s="361"/>
      <c r="N9" s="439"/>
      <c r="O9" s="439"/>
      <c r="P9" s="439"/>
      <c r="Q9" s="439"/>
      <c r="R9" s="439"/>
      <c r="S9" s="439"/>
      <c r="T9" s="439"/>
      <c r="U9" s="439"/>
      <c r="V9" s="439"/>
      <c r="W9" s="439"/>
      <c r="X9" s="439"/>
      <c r="Y9" s="439"/>
      <c r="Z9" s="439"/>
      <c r="AA9" s="439"/>
      <c r="AB9" s="439"/>
      <c r="AC9" s="439"/>
      <c r="AD9" s="439"/>
      <c r="AE9" s="439"/>
      <c r="AF9" s="439"/>
      <c r="AG9" s="439"/>
      <c r="AH9" s="439"/>
      <c r="AI9" s="439"/>
      <c r="AJ9" s="439"/>
      <c r="AK9" s="439"/>
      <c r="AL9" s="439"/>
      <c r="AM9" s="439"/>
      <c r="AN9" s="439"/>
      <c r="AO9" s="439"/>
    </row>
    <row r="10" spans="1:41" s="440" customFormat="1" ht="31.2" x14ac:dyDescent="0.3">
      <c r="A10" s="367" t="s">
        <v>764</v>
      </c>
      <c r="B10" s="361"/>
      <c r="C10" s="361"/>
      <c r="D10" s="361"/>
      <c r="E10" s="361"/>
      <c r="F10" s="361"/>
      <c r="G10" s="361"/>
      <c r="H10" s="361"/>
      <c r="I10" s="361"/>
      <c r="J10" s="361"/>
      <c r="K10" s="361"/>
      <c r="L10" s="361"/>
      <c r="M10" s="361"/>
      <c r="N10" s="439"/>
      <c r="O10" s="439"/>
      <c r="P10" s="439"/>
      <c r="Q10" s="439"/>
      <c r="R10" s="439"/>
      <c r="S10" s="439"/>
      <c r="T10" s="439"/>
      <c r="U10" s="439"/>
      <c r="V10" s="439"/>
      <c r="W10" s="439"/>
      <c r="X10" s="439"/>
      <c r="Y10" s="439"/>
      <c r="Z10" s="439"/>
      <c r="AA10" s="439"/>
      <c r="AB10" s="439"/>
      <c r="AC10" s="439"/>
      <c r="AD10" s="439"/>
      <c r="AE10" s="439"/>
      <c r="AF10" s="439"/>
      <c r="AG10" s="439"/>
      <c r="AH10" s="439"/>
      <c r="AI10" s="439"/>
      <c r="AJ10" s="439"/>
      <c r="AK10" s="439"/>
      <c r="AL10" s="439"/>
      <c r="AM10" s="439"/>
      <c r="AN10" s="439"/>
      <c r="AO10" s="439"/>
    </row>
    <row r="11" spans="1:41" s="440" customFormat="1" ht="31.2" x14ac:dyDescent="0.3">
      <c r="A11" s="367" t="s">
        <v>911</v>
      </c>
      <c r="B11" s="361"/>
      <c r="C11" s="361"/>
      <c r="D11" s="361"/>
      <c r="E11" s="361"/>
      <c r="F11" s="361"/>
      <c r="G11" s="361"/>
      <c r="H11" s="361"/>
      <c r="I11" s="361"/>
      <c r="J11" s="361"/>
      <c r="K11" s="361"/>
      <c r="L11" s="361"/>
      <c r="M11" s="361"/>
      <c r="N11" s="439"/>
      <c r="O11" s="439"/>
      <c r="P11" s="439"/>
      <c r="Q11" s="439"/>
      <c r="R11" s="439"/>
      <c r="S11" s="439"/>
      <c r="T11" s="439"/>
      <c r="U11" s="439"/>
      <c r="V11" s="439"/>
      <c r="W11" s="439"/>
      <c r="X11" s="439"/>
      <c r="Y11" s="439"/>
      <c r="Z11" s="439"/>
      <c r="AA11" s="439"/>
      <c r="AB11" s="439"/>
      <c r="AC11" s="439"/>
      <c r="AD11" s="439"/>
      <c r="AE11" s="439"/>
      <c r="AF11" s="439"/>
      <c r="AG11" s="439"/>
      <c r="AH11" s="439"/>
      <c r="AI11" s="439"/>
      <c r="AJ11" s="439"/>
      <c r="AK11" s="439"/>
      <c r="AL11" s="439"/>
      <c r="AM11" s="439"/>
      <c r="AN11" s="439"/>
      <c r="AO11" s="439"/>
    </row>
    <row r="12" spans="1:41" s="440" customFormat="1" ht="46.8" x14ac:dyDescent="0.3">
      <c r="A12" s="373" t="s">
        <v>912</v>
      </c>
      <c r="B12" s="361"/>
      <c r="C12" s="361"/>
      <c r="D12" s="361"/>
      <c r="E12" s="361"/>
      <c r="F12" s="361"/>
      <c r="G12" s="361"/>
      <c r="H12" s="361"/>
      <c r="I12" s="361"/>
      <c r="J12" s="361"/>
      <c r="K12" s="361"/>
      <c r="L12" s="361"/>
      <c r="M12" s="361"/>
      <c r="N12" s="439"/>
      <c r="O12" s="439"/>
      <c r="P12" s="439"/>
      <c r="Q12" s="439"/>
      <c r="R12" s="439"/>
      <c r="S12" s="439"/>
      <c r="T12" s="439"/>
      <c r="U12" s="439"/>
      <c r="V12" s="439"/>
      <c r="W12" s="439"/>
      <c r="X12" s="439"/>
      <c r="Y12" s="439"/>
      <c r="Z12" s="439"/>
      <c r="AA12" s="439"/>
      <c r="AB12" s="439"/>
      <c r="AC12" s="439"/>
      <c r="AD12" s="439"/>
      <c r="AE12" s="439"/>
      <c r="AF12" s="439"/>
      <c r="AG12" s="439"/>
      <c r="AH12" s="439"/>
      <c r="AI12" s="439"/>
      <c r="AJ12" s="439"/>
      <c r="AK12" s="439"/>
      <c r="AL12" s="439"/>
      <c r="AM12" s="439"/>
      <c r="AN12" s="439"/>
      <c r="AO12" s="439"/>
    </row>
    <row r="13" spans="1:41" s="440" customFormat="1" ht="15.6" x14ac:dyDescent="0.3">
      <c r="A13" s="458" t="s">
        <v>913</v>
      </c>
      <c r="B13" s="380"/>
      <c r="C13" s="380"/>
      <c r="D13" s="380"/>
      <c r="E13" s="380"/>
      <c r="F13" s="380"/>
      <c r="G13" s="380"/>
      <c r="H13" s="380"/>
      <c r="I13" s="380"/>
      <c r="J13" s="380"/>
      <c r="K13" s="380"/>
      <c r="L13" s="380"/>
      <c r="M13" s="380"/>
      <c r="N13" s="439"/>
      <c r="O13" s="439"/>
      <c r="P13" s="439"/>
      <c r="Q13" s="439"/>
      <c r="R13" s="439"/>
      <c r="S13" s="439"/>
      <c r="T13" s="439"/>
      <c r="U13" s="439"/>
      <c r="V13" s="439"/>
      <c r="W13" s="439"/>
      <c r="X13" s="439"/>
      <c r="Y13" s="439"/>
      <c r="Z13" s="439"/>
      <c r="AA13" s="439"/>
      <c r="AB13" s="439"/>
      <c r="AC13" s="439"/>
      <c r="AD13" s="439"/>
      <c r="AE13" s="439"/>
      <c r="AF13" s="439"/>
      <c r="AG13" s="439"/>
      <c r="AH13" s="439"/>
      <c r="AI13" s="439"/>
      <c r="AJ13" s="439"/>
      <c r="AK13" s="439"/>
      <c r="AL13" s="439"/>
      <c r="AM13" s="439"/>
      <c r="AN13" s="439"/>
      <c r="AO13" s="439"/>
    </row>
    <row r="14" spans="1:41" s="440" customFormat="1" ht="31.2" x14ac:dyDescent="0.3">
      <c r="A14" s="373" t="s">
        <v>914</v>
      </c>
      <c r="B14" s="361"/>
      <c r="C14" s="381"/>
      <c r="D14" s="361"/>
      <c r="E14" s="381"/>
      <c r="F14" s="361"/>
      <c r="G14" s="381"/>
      <c r="H14" s="361"/>
      <c r="I14" s="381"/>
      <c r="J14" s="361"/>
      <c r="K14" s="381"/>
      <c r="L14" s="361"/>
      <c r="M14" s="381"/>
      <c r="N14" s="439"/>
      <c r="O14" s="439"/>
      <c r="P14" s="439"/>
      <c r="Q14" s="439"/>
      <c r="R14" s="439"/>
      <c r="S14" s="439"/>
      <c r="T14" s="439"/>
      <c r="U14" s="439"/>
      <c r="V14" s="439"/>
      <c r="W14" s="439"/>
      <c r="X14" s="439"/>
      <c r="Y14" s="439"/>
      <c r="Z14" s="439"/>
      <c r="AA14" s="439"/>
      <c r="AB14" s="439"/>
      <c r="AC14" s="439"/>
      <c r="AD14" s="439"/>
      <c r="AE14" s="439"/>
      <c r="AF14" s="439"/>
      <c r="AG14" s="439"/>
      <c r="AH14" s="439"/>
      <c r="AI14" s="439"/>
      <c r="AJ14" s="439"/>
      <c r="AK14" s="439"/>
      <c r="AL14" s="439"/>
      <c r="AM14" s="439"/>
      <c r="AN14" s="439"/>
      <c r="AO14" s="439"/>
    </row>
    <row r="15" spans="1:41" s="440" customFormat="1" ht="46.8" x14ac:dyDescent="0.3">
      <c r="A15" s="372" t="s">
        <v>891</v>
      </c>
      <c r="B15" s="361"/>
      <c r="C15" s="361"/>
      <c r="D15" s="361"/>
      <c r="E15" s="361"/>
      <c r="F15" s="361"/>
      <c r="G15" s="361"/>
      <c r="H15" s="361"/>
      <c r="I15" s="361"/>
      <c r="J15" s="361"/>
      <c r="K15" s="361"/>
      <c r="L15" s="361"/>
      <c r="M15" s="361"/>
      <c r="N15" s="439"/>
      <c r="O15" s="439"/>
      <c r="P15" s="439"/>
      <c r="Q15" s="439"/>
      <c r="R15" s="439"/>
      <c r="S15" s="439"/>
      <c r="T15" s="439"/>
      <c r="U15" s="439"/>
      <c r="V15" s="439"/>
      <c r="W15" s="439"/>
      <c r="X15" s="439"/>
      <c r="Y15" s="439"/>
      <c r="Z15" s="439"/>
      <c r="AA15" s="439"/>
      <c r="AB15" s="439"/>
      <c r="AC15" s="439"/>
      <c r="AD15" s="439"/>
      <c r="AE15" s="439"/>
      <c r="AF15" s="439"/>
      <c r="AG15" s="439"/>
      <c r="AH15" s="439"/>
      <c r="AI15" s="439"/>
      <c r="AJ15" s="439"/>
      <c r="AK15" s="439"/>
      <c r="AL15" s="439"/>
      <c r="AM15" s="439"/>
      <c r="AN15" s="439"/>
      <c r="AO15" s="439"/>
    </row>
    <row r="16" spans="1:41" s="440" customFormat="1" ht="15.6" x14ac:dyDescent="0.3">
      <c r="A16" s="372" t="s">
        <v>892</v>
      </c>
      <c r="B16" s="361"/>
      <c r="C16" s="361"/>
      <c r="D16" s="361"/>
      <c r="E16" s="361"/>
      <c r="F16" s="361"/>
      <c r="G16" s="361"/>
      <c r="H16" s="361"/>
      <c r="I16" s="361"/>
      <c r="J16" s="361"/>
      <c r="K16" s="361"/>
      <c r="L16" s="361"/>
      <c r="M16" s="361"/>
      <c r="N16" s="439"/>
      <c r="O16" s="439"/>
      <c r="P16" s="439"/>
      <c r="Q16" s="439"/>
      <c r="R16" s="439"/>
      <c r="S16" s="439"/>
      <c r="T16" s="439"/>
      <c r="U16" s="439"/>
      <c r="V16" s="439"/>
      <c r="W16" s="439"/>
      <c r="X16" s="439"/>
      <c r="Y16" s="439"/>
      <c r="Z16" s="439"/>
      <c r="AA16" s="439"/>
      <c r="AB16" s="439"/>
      <c r="AC16" s="439"/>
      <c r="AD16" s="439"/>
      <c r="AE16" s="439"/>
      <c r="AF16" s="439"/>
      <c r="AG16" s="439"/>
      <c r="AH16" s="439"/>
      <c r="AI16" s="439"/>
      <c r="AJ16" s="439"/>
      <c r="AK16" s="439"/>
      <c r="AL16" s="439"/>
      <c r="AM16" s="439"/>
      <c r="AN16" s="439"/>
      <c r="AO16" s="439"/>
    </row>
    <row r="17" spans="1:41" s="440" customFormat="1" ht="31.2" x14ac:dyDescent="0.3">
      <c r="A17" s="372" t="s">
        <v>900</v>
      </c>
      <c r="B17" s="361"/>
      <c r="C17" s="361"/>
      <c r="D17" s="361"/>
      <c r="E17" s="361"/>
      <c r="F17" s="361"/>
      <c r="G17" s="361"/>
      <c r="H17" s="361"/>
      <c r="I17" s="361"/>
      <c r="J17" s="361"/>
      <c r="K17" s="361"/>
      <c r="L17" s="361"/>
      <c r="M17" s="361"/>
      <c r="N17" s="439"/>
      <c r="O17" s="439"/>
      <c r="P17" s="439"/>
      <c r="Q17" s="439"/>
      <c r="R17" s="439"/>
      <c r="S17" s="439"/>
      <c r="T17" s="439"/>
      <c r="U17" s="439"/>
      <c r="V17" s="439"/>
      <c r="W17" s="439"/>
      <c r="X17" s="439"/>
      <c r="Y17" s="439"/>
      <c r="Z17" s="439"/>
      <c r="AA17" s="439"/>
      <c r="AB17" s="439"/>
      <c r="AC17" s="439"/>
      <c r="AD17" s="439"/>
      <c r="AE17" s="439"/>
      <c r="AF17" s="439"/>
      <c r="AG17" s="439"/>
      <c r="AH17" s="439"/>
      <c r="AI17" s="439"/>
      <c r="AJ17" s="439"/>
      <c r="AK17" s="439"/>
      <c r="AL17" s="439"/>
      <c r="AM17" s="439"/>
      <c r="AN17" s="439"/>
      <c r="AO17" s="439"/>
    </row>
    <row r="18" spans="1:41" s="440" customFormat="1" ht="31.2" x14ac:dyDescent="0.3">
      <c r="A18" s="372" t="s">
        <v>899</v>
      </c>
      <c r="B18" s="361"/>
      <c r="C18" s="361"/>
      <c r="D18" s="361"/>
      <c r="E18" s="361"/>
      <c r="F18" s="361"/>
      <c r="G18" s="361"/>
      <c r="H18" s="361"/>
      <c r="I18" s="361"/>
      <c r="J18" s="361"/>
      <c r="K18" s="361"/>
      <c r="L18" s="361"/>
      <c r="M18" s="361"/>
      <c r="N18" s="439"/>
      <c r="O18" s="439"/>
      <c r="P18" s="439"/>
      <c r="Q18" s="439"/>
      <c r="R18" s="439"/>
      <c r="S18" s="439"/>
      <c r="T18" s="439"/>
      <c r="U18" s="439"/>
      <c r="V18" s="439"/>
      <c r="W18" s="439"/>
      <c r="X18" s="439"/>
      <c r="Y18" s="439"/>
      <c r="Z18" s="439"/>
      <c r="AA18" s="439"/>
      <c r="AB18" s="439"/>
      <c r="AC18" s="439"/>
      <c r="AD18" s="439"/>
      <c r="AE18" s="439"/>
      <c r="AF18" s="439"/>
      <c r="AG18" s="439"/>
      <c r="AH18" s="439"/>
      <c r="AI18" s="439"/>
      <c r="AJ18" s="439"/>
      <c r="AK18" s="439"/>
      <c r="AL18" s="439"/>
      <c r="AM18" s="439"/>
      <c r="AN18" s="439"/>
      <c r="AO18" s="439"/>
    </row>
    <row r="19" spans="1:41" s="440" customFormat="1" ht="31.2" x14ac:dyDescent="0.3">
      <c r="A19" s="459" t="s">
        <v>792</v>
      </c>
      <c r="B19" s="364"/>
      <c r="C19" s="364"/>
      <c r="D19" s="364"/>
      <c r="E19" s="364"/>
      <c r="F19" s="364"/>
      <c r="G19" s="364"/>
      <c r="H19" s="364"/>
      <c r="I19" s="364"/>
      <c r="J19" s="364"/>
      <c r="K19" s="364"/>
      <c r="L19" s="364"/>
      <c r="M19" s="364"/>
      <c r="N19" s="439"/>
      <c r="O19" s="439"/>
      <c r="P19" s="439"/>
      <c r="Q19" s="439"/>
      <c r="R19" s="439"/>
      <c r="S19" s="439"/>
      <c r="T19" s="439"/>
      <c r="U19" s="439"/>
      <c r="V19" s="439"/>
      <c r="W19" s="439"/>
      <c r="X19" s="439"/>
      <c r="Y19" s="439"/>
      <c r="Z19" s="439"/>
      <c r="AA19" s="439"/>
      <c r="AB19" s="439"/>
      <c r="AC19" s="439"/>
      <c r="AD19" s="439"/>
      <c r="AE19" s="439"/>
      <c r="AF19" s="439"/>
      <c r="AG19" s="439"/>
      <c r="AH19" s="439"/>
      <c r="AI19" s="439"/>
      <c r="AJ19" s="439"/>
      <c r="AK19" s="439"/>
      <c r="AL19" s="439"/>
      <c r="AM19" s="439"/>
      <c r="AN19" s="439"/>
      <c r="AO19" s="439"/>
    </row>
    <row r="20" spans="1:41" s="440" customFormat="1" ht="31.2" x14ac:dyDescent="0.3">
      <c r="A20" s="360" t="s">
        <v>877</v>
      </c>
      <c r="B20" s="361"/>
      <c r="C20" s="361"/>
      <c r="D20" s="361"/>
      <c r="E20" s="361"/>
      <c r="F20" s="361"/>
      <c r="G20" s="361"/>
      <c r="H20" s="361"/>
      <c r="I20" s="361"/>
      <c r="J20" s="361"/>
      <c r="K20" s="361"/>
      <c r="L20" s="361"/>
      <c r="M20" s="361"/>
      <c r="N20" s="439"/>
      <c r="O20" s="439"/>
      <c r="P20" s="439"/>
      <c r="Q20" s="439"/>
      <c r="R20" s="439"/>
      <c r="S20" s="439"/>
      <c r="T20" s="439"/>
      <c r="U20" s="439"/>
      <c r="V20" s="439"/>
      <c r="W20" s="439"/>
      <c r="X20" s="439"/>
      <c r="Y20" s="439"/>
      <c r="Z20" s="439"/>
      <c r="AA20" s="439"/>
      <c r="AB20" s="439"/>
      <c r="AC20" s="439"/>
      <c r="AD20" s="439"/>
      <c r="AE20" s="439"/>
      <c r="AF20" s="439"/>
      <c r="AG20" s="439"/>
      <c r="AH20" s="439"/>
      <c r="AI20" s="439"/>
      <c r="AJ20" s="439"/>
      <c r="AK20" s="439"/>
      <c r="AL20" s="439"/>
      <c r="AM20" s="439"/>
      <c r="AN20" s="439"/>
      <c r="AO20" s="439"/>
    </row>
    <row r="21" spans="1:41" s="440" customFormat="1" ht="15.6" x14ac:dyDescent="0.3">
      <c r="A21" s="360" t="s">
        <v>878</v>
      </c>
      <c r="B21" s="361"/>
      <c r="C21" s="361"/>
      <c r="D21" s="361"/>
      <c r="E21" s="361"/>
      <c r="F21" s="361"/>
      <c r="G21" s="361"/>
      <c r="H21" s="361"/>
      <c r="I21" s="361"/>
      <c r="J21" s="361"/>
      <c r="K21" s="361"/>
      <c r="L21" s="361"/>
      <c r="M21" s="361"/>
      <c r="N21" s="439"/>
      <c r="O21" s="439"/>
      <c r="P21" s="439"/>
      <c r="Q21" s="439"/>
      <c r="R21" s="439"/>
      <c r="S21" s="439"/>
      <c r="T21" s="439"/>
      <c r="U21" s="439"/>
      <c r="V21" s="439"/>
      <c r="W21" s="439"/>
      <c r="X21" s="439"/>
      <c r="Y21" s="439"/>
      <c r="Z21" s="439"/>
      <c r="AA21" s="439"/>
      <c r="AB21" s="439"/>
      <c r="AC21" s="439"/>
      <c r="AD21" s="439"/>
      <c r="AE21" s="439"/>
      <c r="AF21" s="439"/>
      <c r="AG21" s="439"/>
      <c r="AH21" s="439"/>
      <c r="AI21" s="439"/>
      <c r="AJ21" s="439"/>
      <c r="AK21" s="439"/>
      <c r="AL21" s="439"/>
      <c r="AM21" s="439"/>
      <c r="AN21" s="439"/>
      <c r="AO21" s="439"/>
    </row>
    <row r="22" spans="1:41" s="440" customFormat="1" ht="15.6" x14ac:dyDescent="0.3">
      <c r="A22" s="360" t="s">
        <v>879</v>
      </c>
      <c r="B22" s="361"/>
      <c r="C22" s="361"/>
      <c r="D22" s="361"/>
      <c r="E22" s="361"/>
      <c r="F22" s="361"/>
      <c r="G22" s="361"/>
      <c r="H22" s="361"/>
      <c r="I22" s="361"/>
      <c r="J22" s="361"/>
      <c r="K22" s="361"/>
      <c r="L22" s="361"/>
      <c r="M22" s="361"/>
      <c r="N22" s="439"/>
      <c r="O22" s="439"/>
      <c r="P22" s="439"/>
      <c r="Q22" s="439"/>
      <c r="R22" s="439"/>
      <c r="S22" s="439"/>
      <c r="T22" s="439"/>
      <c r="U22" s="439"/>
      <c r="V22" s="439"/>
      <c r="W22" s="439"/>
      <c r="X22" s="439"/>
      <c r="Y22" s="439"/>
      <c r="Z22" s="439"/>
      <c r="AA22" s="439"/>
      <c r="AB22" s="439"/>
      <c r="AC22" s="439"/>
      <c r="AD22" s="439"/>
      <c r="AE22" s="439"/>
      <c r="AF22" s="439"/>
      <c r="AG22" s="439"/>
      <c r="AH22" s="439"/>
      <c r="AI22" s="439"/>
      <c r="AJ22" s="439"/>
      <c r="AK22" s="439"/>
      <c r="AL22" s="439"/>
      <c r="AM22" s="439"/>
      <c r="AN22" s="439"/>
      <c r="AO22" s="439"/>
    </row>
    <row r="23" spans="1:41" s="440" customFormat="1" ht="15.6" x14ac:dyDescent="0.3">
      <c r="A23" s="360" t="s">
        <v>880</v>
      </c>
      <c r="B23" s="361"/>
      <c r="C23" s="361"/>
      <c r="D23" s="361"/>
      <c r="E23" s="361"/>
      <c r="F23" s="361"/>
      <c r="G23" s="361"/>
      <c r="H23" s="361"/>
      <c r="I23" s="361"/>
      <c r="J23" s="361"/>
      <c r="K23" s="361"/>
      <c r="L23" s="361"/>
      <c r="M23" s="361"/>
      <c r="N23" s="439"/>
      <c r="O23" s="439"/>
      <c r="P23" s="439"/>
      <c r="Q23" s="439"/>
      <c r="R23" s="439"/>
      <c r="S23" s="439"/>
      <c r="T23" s="439"/>
      <c r="U23" s="439"/>
      <c r="V23" s="439"/>
      <c r="W23" s="439"/>
      <c r="X23" s="439"/>
      <c r="Y23" s="439"/>
      <c r="Z23" s="439"/>
      <c r="AA23" s="439"/>
      <c r="AB23" s="439"/>
      <c r="AC23" s="439"/>
      <c r="AD23" s="439"/>
      <c r="AE23" s="439"/>
      <c r="AF23" s="439"/>
      <c r="AG23" s="439"/>
      <c r="AH23" s="439"/>
      <c r="AI23" s="439"/>
      <c r="AJ23" s="439"/>
      <c r="AK23" s="439"/>
      <c r="AL23" s="439"/>
      <c r="AM23" s="439"/>
      <c r="AN23" s="439"/>
      <c r="AO23" s="439"/>
    </row>
    <row r="24" spans="1:41" s="440" customFormat="1" ht="31.2" x14ac:dyDescent="0.3">
      <c r="A24" s="360" t="s">
        <v>881</v>
      </c>
      <c r="B24" s="361"/>
      <c r="C24" s="361"/>
      <c r="D24" s="361"/>
      <c r="E24" s="361"/>
      <c r="F24" s="361"/>
      <c r="G24" s="361"/>
      <c r="H24" s="361"/>
      <c r="I24" s="361"/>
      <c r="J24" s="361"/>
      <c r="K24" s="361"/>
      <c r="L24" s="361"/>
      <c r="M24" s="361"/>
      <c r="N24" s="439"/>
      <c r="O24" s="439"/>
      <c r="P24" s="439"/>
      <c r="Q24" s="439"/>
      <c r="R24" s="439"/>
      <c r="S24" s="439"/>
      <c r="T24" s="439"/>
      <c r="U24" s="439"/>
      <c r="V24" s="439"/>
      <c r="W24" s="439"/>
      <c r="X24" s="439"/>
      <c r="Y24" s="439"/>
      <c r="Z24" s="439"/>
      <c r="AA24" s="439"/>
      <c r="AB24" s="439"/>
      <c r="AC24" s="439"/>
      <c r="AD24" s="439"/>
      <c r="AE24" s="439"/>
      <c r="AF24" s="439"/>
      <c r="AG24" s="439"/>
      <c r="AH24" s="439"/>
      <c r="AI24" s="439"/>
      <c r="AJ24" s="439"/>
      <c r="AK24" s="439"/>
      <c r="AL24" s="439"/>
      <c r="AM24" s="439"/>
      <c r="AN24" s="439"/>
      <c r="AO24" s="439"/>
    </row>
    <row r="25" spans="1:41" s="440" customFormat="1" ht="31.2" x14ac:dyDescent="0.3">
      <c r="A25" s="360" t="s">
        <v>882</v>
      </c>
      <c r="B25" s="361"/>
      <c r="C25" s="361"/>
      <c r="D25" s="361"/>
      <c r="E25" s="361"/>
      <c r="F25" s="361"/>
      <c r="G25" s="361"/>
      <c r="H25" s="361"/>
      <c r="I25" s="361"/>
      <c r="J25" s="361"/>
      <c r="K25" s="361"/>
      <c r="L25" s="361"/>
      <c r="M25" s="361"/>
      <c r="N25" s="439"/>
      <c r="O25" s="439"/>
      <c r="P25" s="439"/>
      <c r="Q25" s="439"/>
      <c r="R25" s="439"/>
      <c r="S25" s="439"/>
      <c r="T25" s="439"/>
      <c r="U25" s="439"/>
      <c r="V25" s="439"/>
      <c r="W25" s="439"/>
      <c r="X25" s="439"/>
      <c r="Y25" s="439"/>
      <c r="Z25" s="439"/>
      <c r="AA25" s="439"/>
      <c r="AB25" s="439"/>
      <c r="AC25" s="439"/>
      <c r="AD25" s="439"/>
      <c r="AE25" s="439"/>
      <c r="AF25" s="439"/>
      <c r="AG25" s="439"/>
      <c r="AH25" s="439"/>
      <c r="AI25" s="439"/>
      <c r="AJ25" s="439"/>
      <c r="AK25" s="439"/>
      <c r="AL25" s="439"/>
      <c r="AM25" s="439"/>
      <c r="AN25" s="439"/>
      <c r="AO25" s="439"/>
    </row>
    <row r="26" spans="1:41" s="440" customFormat="1" ht="31.2" x14ac:dyDescent="0.3">
      <c r="A26" s="360" t="s">
        <v>883</v>
      </c>
      <c r="B26" s="361"/>
      <c r="C26" s="361"/>
      <c r="D26" s="361"/>
      <c r="E26" s="361"/>
      <c r="F26" s="361"/>
      <c r="G26" s="361"/>
      <c r="H26" s="361"/>
      <c r="I26" s="361"/>
      <c r="J26" s="361"/>
      <c r="K26" s="361"/>
      <c r="L26" s="361"/>
      <c r="M26" s="361"/>
      <c r="N26" s="439"/>
      <c r="O26" s="439"/>
      <c r="P26" s="439"/>
      <c r="Q26" s="439"/>
      <c r="R26" s="439"/>
      <c r="S26" s="439"/>
      <c r="T26" s="439"/>
      <c r="U26" s="439"/>
      <c r="V26" s="439"/>
      <c r="W26" s="439"/>
      <c r="X26" s="439"/>
      <c r="Y26" s="439"/>
      <c r="Z26" s="439"/>
      <c r="AA26" s="439"/>
      <c r="AB26" s="439"/>
      <c r="AC26" s="439"/>
      <c r="AD26" s="439"/>
      <c r="AE26" s="439"/>
      <c r="AF26" s="439"/>
      <c r="AG26" s="439"/>
      <c r="AH26" s="439"/>
      <c r="AI26" s="439"/>
      <c r="AJ26" s="439"/>
      <c r="AK26" s="439"/>
      <c r="AL26" s="439"/>
      <c r="AM26" s="439"/>
      <c r="AN26" s="439"/>
      <c r="AO26" s="439"/>
    </row>
    <row r="27" spans="1:41" s="440" customFormat="1" ht="46.8" x14ac:dyDescent="0.3">
      <c r="A27" s="360" t="s">
        <v>926</v>
      </c>
      <c r="B27" s="361"/>
      <c r="C27" s="361"/>
      <c r="D27" s="361"/>
      <c r="E27" s="361"/>
      <c r="F27" s="361"/>
      <c r="G27" s="361"/>
      <c r="H27" s="361"/>
      <c r="I27" s="361"/>
      <c r="J27" s="361"/>
      <c r="K27" s="361"/>
      <c r="L27" s="361"/>
      <c r="M27" s="361"/>
      <c r="N27" s="439"/>
      <c r="O27" s="439"/>
      <c r="P27" s="439"/>
      <c r="Q27" s="439"/>
      <c r="R27" s="439"/>
      <c r="S27" s="439"/>
      <c r="T27" s="439"/>
      <c r="U27" s="439"/>
      <c r="V27" s="439"/>
      <c r="W27" s="439"/>
      <c r="X27" s="439"/>
      <c r="Y27" s="439"/>
      <c r="Z27" s="439"/>
      <c r="AA27" s="439"/>
      <c r="AB27" s="439"/>
      <c r="AC27" s="439"/>
      <c r="AD27" s="439"/>
      <c r="AE27" s="439"/>
      <c r="AF27" s="439"/>
      <c r="AG27" s="439"/>
      <c r="AH27" s="439"/>
      <c r="AI27" s="439"/>
      <c r="AJ27" s="439"/>
      <c r="AK27" s="439"/>
      <c r="AL27" s="439"/>
      <c r="AM27" s="439"/>
      <c r="AN27" s="439"/>
      <c r="AO27" s="439"/>
    </row>
    <row r="28" spans="1:41" s="440" customFormat="1" ht="15.6" x14ac:dyDescent="0.3">
      <c r="A28" s="360" t="s">
        <v>753</v>
      </c>
      <c r="B28" s="382"/>
      <c r="C28" s="382"/>
      <c r="D28" s="382"/>
      <c r="E28" s="382"/>
      <c r="F28" s="382"/>
      <c r="G28" s="382"/>
      <c r="H28" s="382"/>
      <c r="I28" s="382"/>
      <c r="J28" s="382"/>
      <c r="K28" s="382"/>
      <c r="L28" s="382"/>
      <c r="M28" s="382"/>
      <c r="N28" s="439"/>
      <c r="O28" s="439"/>
      <c r="P28" s="439"/>
      <c r="Q28" s="439"/>
      <c r="R28" s="439"/>
      <c r="S28" s="439"/>
      <c r="T28" s="439"/>
      <c r="U28" s="439"/>
      <c r="V28" s="439"/>
      <c r="W28" s="439"/>
      <c r="X28" s="439"/>
      <c r="Y28" s="439"/>
      <c r="Z28" s="439"/>
      <c r="AA28" s="439"/>
      <c r="AB28" s="439"/>
      <c r="AC28" s="439"/>
      <c r="AD28" s="439"/>
      <c r="AE28" s="439"/>
      <c r="AF28" s="439"/>
      <c r="AG28" s="439"/>
      <c r="AH28" s="439"/>
      <c r="AI28" s="439"/>
      <c r="AJ28" s="439"/>
      <c r="AK28" s="439"/>
      <c r="AL28" s="439"/>
      <c r="AM28" s="439"/>
      <c r="AN28" s="439"/>
      <c r="AO28" s="439"/>
    </row>
    <row r="29" spans="1:41" s="440" customFormat="1" ht="15.6" x14ac:dyDescent="0.3">
      <c r="A29" s="368" t="s">
        <v>347</v>
      </c>
      <c r="B29" s="364"/>
      <c r="C29" s="364"/>
      <c r="D29" s="364"/>
      <c r="E29" s="364"/>
      <c r="F29" s="364"/>
      <c r="G29" s="364"/>
      <c r="H29" s="364"/>
      <c r="I29" s="364"/>
      <c r="J29" s="364"/>
      <c r="K29" s="364"/>
      <c r="L29" s="364"/>
      <c r="M29" s="364"/>
      <c r="N29" s="439"/>
      <c r="O29" s="439"/>
      <c r="P29" s="439"/>
      <c r="Q29" s="439"/>
      <c r="R29" s="439"/>
      <c r="S29" s="439"/>
      <c r="T29" s="439"/>
      <c r="U29" s="439"/>
      <c r="V29" s="439"/>
      <c r="W29" s="439"/>
      <c r="X29" s="439"/>
      <c r="Y29" s="439"/>
      <c r="Z29" s="439"/>
      <c r="AA29" s="439"/>
      <c r="AB29" s="439"/>
      <c r="AC29" s="439"/>
      <c r="AD29" s="439"/>
      <c r="AE29" s="439"/>
      <c r="AF29" s="439"/>
      <c r="AG29" s="439"/>
      <c r="AH29" s="439"/>
      <c r="AI29" s="439"/>
      <c r="AJ29" s="439"/>
      <c r="AK29" s="439"/>
      <c r="AL29" s="439"/>
      <c r="AM29" s="439"/>
      <c r="AN29" s="439"/>
      <c r="AO29" s="439"/>
    </row>
    <row r="30" spans="1:41" s="440" customFormat="1" ht="93.6" x14ac:dyDescent="0.3">
      <c r="A30" s="383" t="s">
        <v>927</v>
      </c>
      <c r="B30" s="361"/>
      <c r="C30" s="361"/>
      <c r="D30" s="361"/>
      <c r="E30" s="361"/>
      <c r="F30" s="361"/>
      <c r="G30" s="361"/>
      <c r="H30" s="361"/>
      <c r="I30" s="361"/>
      <c r="J30" s="361"/>
      <c r="K30" s="361"/>
      <c r="L30" s="361"/>
      <c r="M30" s="361"/>
      <c r="N30" s="439"/>
      <c r="O30" s="439"/>
      <c r="P30" s="439"/>
      <c r="Q30" s="439"/>
      <c r="R30" s="439"/>
      <c r="S30" s="439"/>
      <c r="T30" s="439"/>
      <c r="U30" s="439"/>
      <c r="V30" s="439"/>
      <c r="W30" s="439"/>
      <c r="X30" s="439"/>
      <c r="Y30" s="439"/>
      <c r="Z30" s="439"/>
      <c r="AA30" s="439"/>
      <c r="AB30" s="439"/>
      <c r="AC30" s="439"/>
      <c r="AD30" s="439"/>
      <c r="AE30" s="439"/>
      <c r="AF30" s="439"/>
      <c r="AG30" s="439"/>
      <c r="AH30" s="439"/>
      <c r="AI30" s="439"/>
      <c r="AJ30" s="439"/>
      <c r="AK30" s="439"/>
      <c r="AL30" s="439"/>
      <c r="AM30" s="439"/>
      <c r="AN30" s="439"/>
      <c r="AO30" s="439"/>
    </row>
    <row r="31" spans="1:41" s="440" customFormat="1" ht="15.6" x14ac:dyDescent="0.3">
      <c r="A31" s="373" t="s">
        <v>755</v>
      </c>
      <c r="B31" s="382"/>
      <c r="C31" s="382"/>
      <c r="D31" s="382"/>
      <c r="E31" s="382"/>
      <c r="F31" s="382"/>
      <c r="G31" s="382"/>
      <c r="H31" s="382"/>
      <c r="I31" s="382"/>
      <c r="J31" s="382"/>
      <c r="K31" s="382"/>
      <c r="L31" s="382"/>
      <c r="M31" s="382"/>
      <c r="N31" s="439"/>
      <c r="O31" s="439"/>
      <c r="P31" s="439"/>
      <c r="Q31" s="439"/>
      <c r="R31" s="439"/>
      <c r="S31" s="439"/>
      <c r="T31" s="439"/>
      <c r="U31" s="439"/>
      <c r="V31" s="439"/>
      <c r="W31" s="439"/>
      <c r="X31" s="439"/>
      <c r="Y31" s="439"/>
      <c r="Z31" s="439"/>
      <c r="AA31" s="439"/>
      <c r="AB31" s="439"/>
      <c r="AC31" s="439"/>
      <c r="AD31" s="439"/>
      <c r="AE31" s="439"/>
      <c r="AF31" s="439"/>
      <c r="AG31" s="439"/>
      <c r="AH31" s="439"/>
      <c r="AI31" s="439"/>
      <c r="AJ31" s="439"/>
      <c r="AK31" s="439"/>
      <c r="AL31" s="439"/>
      <c r="AM31" s="439"/>
      <c r="AN31" s="439"/>
      <c r="AO31" s="439"/>
    </row>
    <row r="32" spans="1:41" s="440" customFormat="1" ht="15.6" x14ac:dyDescent="0.3">
      <c r="A32" s="380" t="s">
        <v>348</v>
      </c>
      <c r="B32" s="384"/>
      <c r="C32" s="384"/>
      <c r="D32" s="364"/>
      <c r="E32" s="364"/>
      <c r="F32" s="364"/>
      <c r="G32" s="364"/>
      <c r="H32" s="364"/>
      <c r="I32" s="364"/>
      <c r="J32" s="364"/>
      <c r="K32" s="364"/>
      <c r="L32" s="364"/>
      <c r="M32" s="364"/>
      <c r="N32" s="439"/>
      <c r="O32" s="439"/>
      <c r="P32" s="439"/>
      <c r="Q32" s="439"/>
      <c r="R32" s="439"/>
      <c r="S32" s="439"/>
      <c r="T32" s="439"/>
      <c r="U32" s="439"/>
      <c r="V32" s="439"/>
      <c r="W32" s="439"/>
      <c r="X32" s="439"/>
      <c r="Y32" s="439"/>
      <c r="Z32" s="439"/>
      <c r="AA32" s="439"/>
      <c r="AB32" s="439"/>
      <c r="AC32" s="439"/>
      <c r="AD32" s="439"/>
      <c r="AE32" s="439"/>
      <c r="AF32" s="439"/>
      <c r="AG32" s="439"/>
      <c r="AH32" s="439"/>
      <c r="AI32" s="439"/>
      <c r="AJ32" s="439"/>
      <c r="AK32" s="439"/>
      <c r="AL32" s="439"/>
      <c r="AM32" s="439"/>
      <c r="AN32" s="439"/>
      <c r="AO32" s="439"/>
    </row>
    <row r="33" spans="1:41" s="440" customFormat="1" ht="46.8" x14ac:dyDescent="0.3">
      <c r="A33" s="372" t="s">
        <v>928</v>
      </c>
      <c r="B33" s="361"/>
      <c r="C33" s="361"/>
      <c r="D33" s="361"/>
      <c r="E33" s="361"/>
      <c r="F33" s="361"/>
      <c r="G33" s="361"/>
      <c r="H33" s="361"/>
      <c r="I33" s="361"/>
      <c r="J33" s="361"/>
      <c r="K33" s="361"/>
      <c r="L33" s="361"/>
      <c r="M33" s="361"/>
      <c r="N33" s="439"/>
      <c r="O33" s="439"/>
      <c r="P33" s="439"/>
      <c r="Q33" s="439"/>
      <c r="R33" s="439"/>
      <c r="S33" s="439"/>
      <c r="T33" s="439"/>
      <c r="U33" s="439"/>
      <c r="V33" s="439"/>
      <c r="W33" s="439"/>
      <c r="X33" s="439"/>
      <c r="Y33" s="439"/>
      <c r="Z33" s="439"/>
      <c r="AA33" s="439"/>
      <c r="AB33" s="439"/>
      <c r="AC33" s="439"/>
      <c r="AD33" s="439"/>
      <c r="AE33" s="439"/>
      <c r="AF33" s="439"/>
      <c r="AG33" s="439"/>
      <c r="AH33" s="439"/>
      <c r="AI33" s="439"/>
      <c r="AJ33" s="439"/>
      <c r="AK33" s="439"/>
      <c r="AL33" s="439"/>
      <c r="AM33" s="439"/>
      <c r="AN33" s="439"/>
      <c r="AO33" s="439"/>
    </row>
    <row r="34" spans="1:41" s="440" customFormat="1" ht="46.8" x14ac:dyDescent="0.3">
      <c r="A34" s="385" t="s">
        <v>929</v>
      </c>
      <c r="B34" s="361"/>
      <c r="C34" s="361"/>
      <c r="D34" s="361"/>
      <c r="E34" s="361"/>
      <c r="F34" s="361"/>
      <c r="G34" s="361"/>
      <c r="H34" s="361"/>
      <c r="I34" s="361"/>
      <c r="J34" s="361"/>
      <c r="K34" s="361"/>
      <c r="L34" s="361"/>
      <c r="M34" s="361"/>
      <c r="N34" s="439"/>
      <c r="O34" s="439"/>
      <c r="P34" s="439"/>
      <c r="Q34" s="439"/>
      <c r="R34" s="439"/>
      <c r="S34" s="439"/>
      <c r="T34" s="439"/>
      <c r="U34" s="439"/>
      <c r="V34" s="439"/>
      <c r="W34" s="439"/>
      <c r="X34" s="439"/>
      <c r="Y34" s="439"/>
      <c r="Z34" s="439"/>
      <c r="AA34" s="439"/>
      <c r="AB34" s="439"/>
      <c r="AC34" s="439"/>
      <c r="AD34" s="439"/>
      <c r="AE34" s="439"/>
      <c r="AF34" s="439"/>
      <c r="AG34" s="439"/>
      <c r="AH34" s="439"/>
      <c r="AI34" s="439"/>
      <c r="AJ34" s="439"/>
      <c r="AK34" s="439"/>
      <c r="AL34" s="439"/>
      <c r="AM34" s="439"/>
      <c r="AN34" s="439"/>
      <c r="AO34" s="439"/>
    </row>
    <row r="35" spans="1:41" s="440" customFormat="1" ht="31.2" x14ac:dyDescent="0.3">
      <c r="A35" s="372" t="s">
        <v>930</v>
      </c>
      <c r="B35" s="361"/>
      <c r="C35" s="361"/>
      <c r="D35" s="361"/>
      <c r="E35" s="361"/>
      <c r="F35" s="361"/>
      <c r="G35" s="361"/>
      <c r="H35" s="361"/>
      <c r="I35" s="361"/>
      <c r="J35" s="361"/>
      <c r="K35" s="361"/>
      <c r="L35" s="361"/>
      <c r="M35" s="361"/>
      <c r="N35" s="439"/>
      <c r="O35" s="439"/>
      <c r="P35" s="439"/>
      <c r="Q35" s="439"/>
      <c r="R35" s="439"/>
      <c r="S35" s="439"/>
      <c r="T35" s="439"/>
      <c r="U35" s="439"/>
      <c r="V35" s="439"/>
      <c r="W35" s="439"/>
      <c r="X35" s="439"/>
      <c r="Y35" s="439"/>
      <c r="Z35" s="439"/>
      <c r="AA35" s="439"/>
      <c r="AB35" s="439"/>
      <c r="AC35" s="439"/>
      <c r="AD35" s="439"/>
      <c r="AE35" s="439"/>
      <c r="AF35" s="439"/>
      <c r="AG35" s="439"/>
      <c r="AH35" s="439"/>
      <c r="AI35" s="439"/>
      <c r="AJ35" s="439"/>
      <c r="AK35" s="439"/>
      <c r="AL35" s="439"/>
      <c r="AM35" s="439"/>
      <c r="AN35" s="439"/>
      <c r="AO35" s="439"/>
    </row>
    <row r="36" spans="1:41" s="440" customFormat="1" ht="46.8" x14ac:dyDescent="0.3">
      <c r="A36" s="372" t="s">
        <v>931</v>
      </c>
      <c r="B36" s="368"/>
      <c r="C36" s="368"/>
      <c r="D36" s="368"/>
      <c r="E36" s="368"/>
      <c r="F36" s="368"/>
      <c r="G36" s="368"/>
      <c r="H36" s="368"/>
      <c r="I36" s="368"/>
      <c r="J36" s="368"/>
      <c r="K36" s="368"/>
      <c r="L36" s="368"/>
      <c r="M36" s="368"/>
      <c r="N36" s="439"/>
      <c r="O36" s="439"/>
      <c r="P36" s="439"/>
      <c r="Q36" s="439"/>
      <c r="R36" s="439"/>
      <c r="S36" s="439"/>
      <c r="T36" s="439"/>
      <c r="U36" s="439"/>
      <c r="V36" s="439"/>
      <c r="W36" s="439"/>
      <c r="X36" s="439"/>
      <c r="Y36" s="439"/>
      <c r="Z36" s="439"/>
      <c r="AA36" s="439"/>
      <c r="AB36" s="439"/>
      <c r="AC36" s="439"/>
      <c r="AD36" s="439"/>
      <c r="AE36" s="439"/>
      <c r="AF36" s="439"/>
      <c r="AG36" s="439"/>
      <c r="AH36" s="439"/>
      <c r="AI36" s="439"/>
      <c r="AJ36" s="439"/>
      <c r="AK36" s="439"/>
      <c r="AL36" s="439"/>
      <c r="AM36" s="439"/>
      <c r="AN36" s="439"/>
      <c r="AO36" s="439"/>
    </row>
    <row r="37" spans="1:41" s="440" customFormat="1" ht="46.8" x14ac:dyDescent="0.3">
      <c r="A37" s="372" t="s">
        <v>932</v>
      </c>
      <c r="B37" s="378"/>
      <c r="C37" s="361"/>
      <c r="D37" s="378"/>
      <c r="E37" s="361"/>
      <c r="F37" s="378"/>
      <c r="G37" s="361"/>
      <c r="H37" s="378"/>
      <c r="I37" s="361"/>
      <c r="J37" s="378"/>
      <c r="K37" s="361"/>
      <c r="L37" s="378"/>
      <c r="M37" s="361"/>
      <c r="N37" s="439"/>
      <c r="O37" s="439"/>
      <c r="P37" s="439"/>
      <c r="Q37" s="439"/>
      <c r="R37" s="439"/>
      <c r="S37" s="439"/>
      <c r="T37" s="439"/>
      <c r="U37" s="439"/>
      <c r="V37" s="439"/>
      <c r="W37" s="439"/>
      <c r="X37" s="439"/>
      <c r="Y37" s="439"/>
      <c r="Z37" s="439"/>
      <c r="AA37" s="439"/>
      <c r="AB37" s="439"/>
      <c r="AC37" s="439"/>
      <c r="AD37" s="439"/>
      <c r="AE37" s="439"/>
      <c r="AF37" s="439"/>
      <c r="AG37" s="439"/>
      <c r="AH37" s="439"/>
      <c r="AI37" s="439"/>
      <c r="AJ37" s="439"/>
      <c r="AK37" s="439"/>
      <c r="AL37" s="439"/>
      <c r="AM37" s="439"/>
      <c r="AN37" s="439"/>
      <c r="AO37" s="439"/>
    </row>
    <row r="38" spans="1:41" s="442" customFormat="1" ht="15.6" x14ac:dyDescent="0.3">
      <c r="A38" s="386" t="s">
        <v>756</v>
      </c>
      <c r="B38" s="382"/>
      <c r="C38" s="382"/>
      <c r="D38" s="382"/>
      <c r="E38" s="382"/>
      <c r="F38" s="382"/>
      <c r="G38" s="382"/>
      <c r="H38" s="382"/>
      <c r="I38" s="382"/>
      <c r="J38" s="382"/>
      <c r="K38" s="382"/>
      <c r="L38" s="382"/>
      <c r="M38" s="382"/>
      <c r="N38" s="441"/>
      <c r="O38" s="441"/>
      <c r="P38" s="441"/>
      <c r="Q38" s="441"/>
      <c r="R38" s="441"/>
      <c r="S38" s="441"/>
      <c r="T38" s="441"/>
      <c r="U38" s="441"/>
      <c r="V38" s="441"/>
      <c r="W38" s="441"/>
      <c r="X38" s="441"/>
      <c r="Y38" s="441"/>
      <c r="Z38" s="441"/>
      <c r="AA38" s="441"/>
      <c r="AB38" s="441"/>
      <c r="AC38" s="441"/>
      <c r="AD38" s="441"/>
      <c r="AE38" s="441"/>
      <c r="AF38" s="441"/>
      <c r="AG38" s="441"/>
      <c r="AH38" s="441"/>
      <c r="AI38" s="441"/>
      <c r="AJ38" s="441"/>
      <c r="AK38" s="441"/>
      <c r="AL38" s="441"/>
      <c r="AM38" s="441"/>
      <c r="AN38" s="441"/>
      <c r="AO38" s="441"/>
    </row>
    <row r="39" spans="1:41" s="442" customFormat="1" ht="15.6" x14ac:dyDescent="0.3">
      <c r="A39" s="368" t="s">
        <v>349</v>
      </c>
      <c r="B39" s="368"/>
      <c r="C39" s="368"/>
      <c r="D39" s="368"/>
      <c r="E39" s="368"/>
      <c r="F39" s="368"/>
      <c r="G39" s="368"/>
      <c r="H39" s="368"/>
      <c r="I39" s="368"/>
      <c r="J39" s="368"/>
      <c r="K39" s="368"/>
      <c r="L39" s="368"/>
      <c r="M39" s="368"/>
      <c r="N39" s="441"/>
      <c r="O39" s="441"/>
      <c r="P39" s="441"/>
      <c r="Q39" s="441"/>
      <c r="R39" s="441"/>
      <c r="S39" s="441"/>
      <c r="T39" s="441"/>
      <c r="U39" s="441"/>
      <c r="V39" s="441"/>
      <c r="W39" s="441"/>
      <c r="X39" s="441"/>
      <c r="Y39" s="441"/>
      <c r="Z39" s="441"/>
      <c r="AA39" s="441"/>
      <c r="AB39" s="441"/>
      <c r="AC39" s="441"/>
      <c r="AD39" s="441"/>
      <c r="AE39" s="441"/>
      <c r="AF39" s="441"/>
      <c r="AG39" s="441"/>
      <c r="AH39" s="441"/>
      <c r="AI39" s="441"/>
      <c r="AJ39" s="441"/>
      <c r="AK39" s="441"/>
      <c r="AL39" s="441"/>
      <c r="AM39" s="441"/>
      <c r="AN39" s="441"/>
      <c r="AO39" s="441"/>
    </row>
    <row r="40" spans="1:41" s="442" customFormat="1" ht="93.6" x14ac:dyDescent="0.3">
      <c r="A40" s="373" t="s">
        <v>933</v>
      </c>
      <c r="B40" s="378"/>
      <c r="C40" s="361"/>
      <c r="D40" s="378"/>
      <c r="E40" s="361"/>
      <c r="F40" s="378"/>
      <c r="G40" s="361"/>
      <c r="H40" s="378"/>
      <c r="I40" s="361"/>
      <c r="J40" s="378"/>
      <c r="K40" s="361"/>
      <c r="L40" s="378"/>
      <c r="M40" s="361"/>
      <c r="N40" s="441"/>
      <c r="O40" s="441"/>
      <c r="P40" s="441"/>
      <c r="Q40" s="441"/>
      <c r="R40" s="441"/>
      <c r="S40" s="441"/>
      <c r="T40" s="441"/>
      <c r="U40" s="441"/>
      <c r="V40" s="441"/>
      <c r="W40" s="441"/>
      <c r="X40" s="441"/>
      <c r="Y40" s="441"/>
      <c r="Z40" s="441"/>
      <c r="AA40" s="441"/>
      <c r="AB40" s="441"/>
      <c r="AC40" s="441"/>
      <c r="AD40" s="441"/>
      <c r="AE40" s="441"/>
      <c r="AF40" s="441"/>
      <c r="AG40" s="441"/>
      <c r="AH40" s="441"/>
      <c r="AI40" s="441"/>
      <c r="AJ40" s="441"/>
      <c r="AK40" s="441"/>
      <c r="AL40" s="441"/>
      <c r="AM40" s="441"/>
      <c r="AN40" s="441"/>
      <c r="AO40" s="441"/>
    </row>
    <row r="41" spans="1:41" s="442" customFormat="1" ht="46.8" x14ac:dyDescent="0.3">
      <c r="A41" s="373" t="s">
        <v>950</v>
      </c>
      <c r="B41" s="378"/>
      <c r="C41" s="361"/>
      <c r="D41" s="378"/>
      <c r="E41" s="361"/>
      <c r="F41" s="378"/>
      <c r="G41" s="361"/>
      <c r="H41" s="378"/>
      <c r="I41" s="361"/>
      <c r="J41" s="378"/>
      <c r="K41" s="361"/>
      <c r="L41" s="378"/>
      <c r="M41" s="361"/>
      <c r="N41" s="441"/>
      <c r="O41" s="441"/>
      <c r="P41" s="441"/>
      <c r="Q41" s="441"/>
      <c r="R41" s="441"/>
      <c r="S41" s="441"/>
      <c r="T41" s="441"/>
      <c r="U41" s="441"/>
      <c r="V41" s="441"/>
      <c r="W41" s="441"/>
      <c r="X41" s="441"/>
      <c r="Y41" s="441"/>
      <c r="Z41" s="441"/>
      <c r="AA41" s="441"/>
      <c r="AB41" s="441"/>
      <c r="AC41" s="441"/>
      <c r="AD41" s="441"/>
      <c r="AE41" s="441"/>
      <c r="AF41" s="441"/>
      <c r="AG41" s="441"/>
      <c r="AH41" s="441"/>
      <c r="AI41" s="441"/>
      <c r="AJ41" s="441"/>
      <c r="AK41" s="441"/>
      <c r="AL41" s="441"/>
      <c r="AM41" s="441"/>
      <c r="AN41" s="441"/>
      <c r="AO41" s="441"/>
    </row>
    <row r="42" spans="1:41" s="442" customFormat="1" ht="46.8" x14ac:dyDescent="0.3">
      <c r="A42" s="373" t="s">
        <v>951</v>
      </c>
      <c r="B42" s="378"/>
      <c r="C42" s="361"/>
      <c r="D42" s="378"/>
      <c r="E42" s="361"/>
      <c r="F42" s="378"/>
      <c r="G42" s="361"/>
      <c r="H42" s="378"/>
      <c r="I42" s="361"/>
      <c r="J42" s="378"/>
      <c r="K42" s="361"/>
      <c r="L42" s="378"/>
      <c r="M42" s="361"/>
      <c r="N42" s="441"/>
      <c r="O42" s="441"/>
      <c r="P42" s="441"/>
      <c r="Q42" s="441"/>
      <c r="R42" s="441"/>
      <c r="S42" s="441"/>
      <c r="T42" s="441"/>
      <c r="U42" s="441"/>
      <c r="V42" s="441"/>
      <c r="W42" s="441"/>
      <c r="X42" s="441"/>
      <c r="Y42" s="441"/>
      <c r="Z42" s="441"/>
      <c r="AA42" s="441"/>
      <c r="AB42" s="441"/>
      <c r="AC42" s="441"/>
      <c r="AD42" s="441"/>
      <c r="AE42" s="441"/>
      <c r="AF42" s="441"/>
      <c r="AG42" s="441"/>
      <c r="AH42" s="441"/>
      <c r="AI42" s="441"/>
      <c r="AJ42" s="441"/>
      <c r="AK42" s="441"/>
      <c r="AL42" s="441"/>
      <c r="AM42" s="441"/>
      <c r="AN42" s="441"/>
      <c r="AO42" s="441"/>
    </row>
    <row r="43" spans="1:41" s="419" customFormat="1" ht="31.2" x14ac:dyDescent="0.3">
      <c r="A43" s="373" t="s">
        <v>952</v>
      </c>
      <c r="B43" s="378"/>
      <c r="C43" s="425"/>
      <c r="D43" s="378"/>
      <c r="E43" s="361"/>
      <c r="F43" s="378"/>
      <c r="G43" s="361"/>
      <c r="H43" s="378"/>
      <c r="I43" s="361"/>
      <c r="J43" s="378"/>
      <c r="K43" s="361"/>
      <c r="L43" s="378"/>
      <c r="M43" s="361"/>
      <c r="N43" s="443"/>
      <c r="O43" s="443"/>
      <c r="P43" s="443"/>
      <c r="Q43" s="443"/>
      <c r="R43" s="443"/>
      <c r="S43" s="443"/>
      <c r="T43" s="443"/>
      <c r="U43" s="443"/>
      <c r="V43" s="443"/>
      <c r="W43" s="443"/>
      <c r="X43" s="443"/>
      <c r="Y43" s="443"/>
      <c r="Z43" s="443"/>
      <c r="AA43" s="443"/>
      <c r="AB43" s="443"/>
      <c r="AC43" s="443"/>
      <c r="AD43" s="443"/>
      <c r="AE43" s="443"/>
      <c r="AF43" s="443"/>
      <c r="AG43" s="443"/>
      <c r="AH43" s="443"/>
      <c r="AI43" s="443"/>
      <c r="AJ43" s="443"/>
      <c r="AK43" s="443"/>
      <c r="AL43" s="443"/>
      <c r="AM43" s="443"/>
      <c r="AN43" s="443"/>
      <c r="AO43" s="443"/>
    </row>
    <row r="44" spans="1:41" s="419" customFormat="1" ht="15.6" x14ac:dyDescent="0.3">
      <c r="A44" s="360" t="s">
        <v>754</v>
      </c>
      <c r="B44" s="381"/>
      <c r="C44" s="425"/>
      <c r="D44" s="381"/>
      <c r="E44" s="382"/>
      <c r="F44" s="381"/>
      <c r="G44" s="382"/>
      <c r="H44" s="381"/>
      <c r="I44" s="382"/>
      <c r="J44" s="381"/>
      <c r="K44" s="382"/>
      <c r="L44" s="381"/>
      <c r="M44" s="382"/>
      <c r="N44" s="443"/>
      <c r="O44" s="443"/>
      <c r="P44" s="443"/>
      <c r="Q44" s="443"/>
      <c r="R44" s="443"/>
      <c r="S44" s="443"/>
      <c r="T44" s="443"/>
      <c r="U44" s="443"/>
      <c r="V44" s="443"/>
      <c r="W44" s="443"/>
      <c r="X44" s="443"/>
      <c r="Y44" s="443"/>
      <c r="Z44" s="443"/>
      <c r="AA44" s="443"/>
      <c r="AB44" s="443"/>
      <c r="AC44" s="443"/>
      <c r="AD44" s="443"/>
      <c r="AE44" s="443"/>
      <c r="AF44" s="443"/>
      <c r="AG44" s="443"/>
      <c r="AH44" s="443"/>
      <c r="AI44" s="443"/>
      <c r="AJ44" s="443"/>
      <c r="AK44" s="443"/>
      <c r="AL44" s="443"/>
      <c r="AM44" s="443"/>
      <c r="AN44" s="443"/>
      <c r="AO44" s="443"/>
    </row>
    <row r="45" spans="1:41" ht="15.6" x14ac:dyDescent="0.3">
      <c r="A45" s="236"/>
      <c r="B45" s="444"/>
      <c r="C45" s="171"/>
      <c r="D45" s="444"/>
      <c r="E45" s="444"/>
      <c r="F45" s="444"/>
      <c r="G45" s="444"/>
      <c r="H45" s="444"/>
      <c r="I45" s="444"/>
      <c r="J45" s="444"/>
      <c r="K45" s="444"/>
      <c r="L45" s="444"/>
      <c r="M45" s="444"/>
    </row>
    <row r="46" spans="1:41" ht="15.6" x14ac:dyDescent="0.3">
      <c r="A46" s="170"/>
      <c r="B46" s="444"/>
      <c r="C46" s="171"/>
      <c r="D46" s="444"/>
      <c r="E46" s="444"/>
      <c r="F46" s="444"/>
      <c r="G46" s="444"/>
      <c r="H46" s="444"/>
      <c r="I46" s="444"/>
      <c r="J46" s="444"/>
      <c r="K46" s="444"/>
      <c r="L46" s="444"/>
      <c r="M46" s="444"/>
    </row>
    <row r="47" spans="1:41" ht="15.6" x14ac:dyDescent="0.3">
      <c r="A47" s="170"/>
      <c r="B47" s="445"/>
      <c r="C47" s="445"/>
      <c r="D47" s="445"/>
      <c r="E47" s="445"/>
      <c r="F47" s="445"/>
      <c r="G47" s="445"/>
      <c r="H47" s="445"/>
      <c r="I47" s="445"/>
      <c r="J47" s="445"/>
      <c r="K47" s="445"/>
      <c r="L47" s="445"/>
      <c r="M47" s="445"/>
    </row>
    <row r="48" spans="1:41" ht="15.6" x14ac:dyDescent="0.3">
      <c r="A48" s="170"/>
      <c r="B48" s="445"/>
      <c r="C48" s="445"/>
      <c r="D48" s="445"/>
      <c r="E48" s="445"/>
      <c r="F48" s="445"/>
      <c r="G48" s="445"/>
      <c r="H48" s="445"/>
      <c r="I48" s="445"/>
      <c r="J48" s="445"/>
      <c r="K48" s="445"/>
      <c r="L48" s="445"/>
      <c r="M48" s="445"/>
    </row>
    <row r="49" spans="1:13" ht="15.6" x14ac:dyDescent="0.3">
      <c r="A49" s="170"/>
      <c r="B49" s="445"/>
      <c r="C49" s="445"/>
      <c r="D49" s="445"/>
      <c r="E49" s="445"/>
      <c r="F49" s="445"/>
      <c r="G49" s="445"/>
      <c r="H49" s="445"/>
      <c r="I49" s="445"/>
      <c r="J49" s="445"/>
      <c r="K49" s="445"/>
      <c r="L49" s="445"/>
      <c r="M49" s="445"/>
    </row>
    <row r="50" spans="1:13" ht="15.6" x14ac:dyDescent="0.3">
      <c r="A50" s="170"/>
      <c r="B50" s="445"/>
      <c r="C50" s="445"/>
      <c r="D50" s="445"/>
      <c r="E50" s="445"/>
      <c r="F50" s="445"/>
      <c r="G50" s="445"/>
      <c r="H50" s="445"/>
      <c r="I50" s="445"/>
      <c r="J50" s="445"/>
      <c r="K50" s="445"/>
      <c r="L50" s="445"/>
      <c r="M50" s="445"/>
    </row>
    <row r="51" spans="1:13" ht="15.6" x14ac:dyDescent="0.3">
      <c r="A51" s="170"/>
      <c r="B51" s="445"/>
      <c r="C51" s="445"/>
      <c r="D51" s="445"/>
      <c r="E51" s="445"/>
      <c r="F51" s="445"/>
      <c r="G51" s="445"/>
      <c r="H51" s="445"/>
      <c r="I51" s="445"/>
      <c r="J51" s="445"/>
      <c r="K51" s="445"/>
      <c r="L51" s="445"/>
      <c r="M51" s="445"/>
    </row>
    <row r="52" spans="1:13" ht="15.6" x14ac:dyDescent="0.3">
      <c r="A52" s="172"/>
      <c r="B52" s="445"/>
      <c r="C52" s="445"/>
      <c r="D52" s="445"/>
      <c r="E52" s="445"/>
      <c r="F52" s="445"/>
      <c r="G52" s="445"/>
      <c r="H52" s="445"/>
      <c r="I52" s="445"/>
      <c r="J52" s="445"/>
      <c r="K52" s="445"/>
      <c r="L52" s="445"/>
      <c r="M52" s="445"/>
    </row>
    <row r="53" spans="1:13" ht="15.6" x14ac:dyDescent="0.3">
      <c r="A53" s="170"/>
      <c r="B53" s="445"/>
      <c r="C53" s="445"/>
      <c r="D53" s="445"/>
      <c r="E53" s="445"/>
      <c r="F53" s="445"/>
      <c r="G53" s="445"/>
      <c r="H53" s="445"/>
      <c r="I53" s="445"/>
      <c r="J53" s="445"/>
      <c r="K53" s="445"/>
      <c r="L53" s="445"/>
      <c r="M53" s="445"/>
    </row>
    <row r="54" spans="1:13" ht="15.6" x14ac:dyDescent="0.3">
      <c r="A54" s="275"/>
      <c r="B54" s="445"/>
      <c r="C54" s="445"/>
      <c r="D54" s="445"/>
      <c r="E54" s="445"/>
      <c r="F54" s="445"/>
      <c r="G54" s="445"/>
      <c r="H54" s="445"/>
      <c r="I54" s="445"/>
      <c r="J54" s="445"/>
      <c r="K54" s="445"/>
      <c r="L54" s="445"/>
      <c r="M54" s="445"/>
    </row>
    <row r="55" spans="1:13" ht="15.6" x14ac:dyDescent="0.3">
      <c r="A55" s="276"/>
      <c r="B55" s="445"/>
      <c r="C55" s="445"/>
      <c r="D55" s="445"/>
      <c r="E55" s="445"/>
      <c r="F55" s="445"/>
      <c r="G55" s="445"/>
      <c r="H55" s="445"/>
      <c r="I55" s="445"/>
      <c r="J55" s="445"/>
      <c r="K55" s="445"/>
      <c r="L55" s="445"/>
      <c r="M55" s="445"/>
    </row>
    <row r="56" spans="1:13" ht="15.6" x14ac:dyDescent="0.3">
      <c r="A56" s="445"/>
      <c r="B56" s="445"/>
      <c r="C56" s="445"/>
      <c r="D56" s="445"/>
      <c r="E56" s="445"/>
      <c r="F56" s="445"/>
      <c r="G56" s="445"/>
      <c r="H56" s="445"/>
      <c r="I56" s="445"/>
      <c r="J56" s="445"/>
      <c r="K56" s="445"/>
      <c r="L56" s="445"/>
      <c r="M56" s="445"/>
    </row>
    <row r="57" spans="1:13" ht="15.6" x14ac:dyDescent="0.3">
      <c r="A57" s="445"/>
      <c r="B57" s="445"/>
      <c r="C57" s="445"/>
      <c r="D57" s="445"/>
      <c r="E57" s="445"/>
      <c r="F57" s="445"/>
      <c r="G57" s="445"/>
      <c r="H57" s="445"/>
      <c r="I57" s="445"/>
      <c r="J57" s="445"/>
      <c r="K57" s="445"/>
      <c r="L57" s="445"/>
      <c r="M57" s="445"/>
    </row>
    <row r="58" spans="1:13" ht="15.6" x14ac:dyDescent="0.3">
      <c r="A58" s="445"/>
      <c r="B58" s="445"/>
      <c r="C58" s="445"/>
      <c r="D58" s="445"/>
      <c r="E58" s="445"/>
      <c r="F58" s="445"/>
      <c r="G58" s="445"/>
      <c r="H58" s="445"/>
      <c r="I58" s="445"/>
      <c r="J58" s="445"/>
      <c r="K58" s="445"/>
      <c r="L58" s="445"/>
      <c r="M58" s="445"/>
    </row>
    <row r="59" spans="1:13" ht="15.6" x14ac:dyDescent="0.3">
      <c r="A59" s="445"/>
      <c r="B59" s="445"/>
      <c r="C59" s="445"/>
      <c r="D59" s="445"/>
      <c r="E59" s="445"/>
      <c r="F59" s="445"/>
      <c r="G59" s="445"/>
      <c r="H59" s="445"/>
      <c r="I59" s="445"/>
      <c r="J59" s="445"/>
      <c r="K59" s="445"/>
      <c r="L59" s="445"/>
      <c r="M59" s="445"/>
    </row>
    <row r="60" spans="1:13" ht="15.6" x14ac:dyDescent="0.3">
      <c r="A60" s="445"/>
      <c r="B60" s="445"/>
      <c r="C60" s="445"/>
      <c r="D60" s="445"/>
      <c r="E60" s="445"/>
      <c r="F60" s="445"/>
      <c r="G60" s="445"/>
      <c r="H60" s="445"/>
      <c r="I60" s="445"/>
      <c r="J60" s="445"/>
      <c r="K60" s="445"/>
      <c r="L60" s="445"/>
      <c r="M60" s="445"/>
    </row>
    <row r="61" spans="1:13" ht="15.6" x14ac:dyDescent="0.3">
      <c r="A61" s="445"/>
      <c r="B61" s="445"/>
      <c r="C61" s="445"/>
      <c r="D61" s="445"/>
      <c r="E61" s="445"/>
      <c r="F61" s="445"/>
      <c r="G61" s="445"/>
      <c r="H61" s="445"/>
      <c r="I61" s="445"/>
      <c r="J61" s="445"/>
      <c r="K61" s="445"/>
      <c r="L61" s="445"/>
      <c r="M61" s="445"/>
    </row>
    <row r="62" spans="1:13" ht="15.6" x14ac:dyDescent="0.3">
      <c r="A62" s="445"/>
      <c r="B62" s="445"/>
      <c r="C62" s="445"/>
      <c r="D62" s="445"/>
      <c r="E62" s="445"/>
      <c r="F62" s="445"/>
      <c r="G62" s="445"/>
      <c r="H62" s="445"/>
      <c r="I62" s="445"/>
      <c r="J62" s="445"/>
      <c r="K62" s="445"/>
      <c r="L62" s="445"/>
      <c r="M62" s="445"/>
    </row>
    <row r="63" spans="1:13" ht="15.6" x14ac:dyDescent="0.3">
      <c r="A63" s="445"/>
      <c r="B63" s="445"/>
      <c r="C63" s="445"/>
      <c r="D63" s="445"/>
      <c r="E63" s="445"/>
      <c r="F63" s="445"/>
      <c r="G63" s="445"/>
      <c r="H63" s="445"/>
      <c r="I63" s="445"/>
      <c r="J63" s="445"/>
      <c r="K63" s="445"/>
      <c r="L63" s="445"/>
      <c r="M63" s="445"/>
    </row>
    <row r="64" spans="1:13" ht="15.6" x14ac:dyDescent="0.3">
      <c r="A64" s="445"/>
      <c r="B64" s="445"/>
      <c r="C64" s="445"/>
      <c r="D64" s="445"/>
      <c r="E64" s="445"/>
      <c r="F64" s="445"/>
      <c r="G64" s="445"/>
      <c r="H64" s="445"/>
      <c r="I64" s="445"/>
      <c r="J64" s="445"/>
      <c r="K64" s="445"/>
      <c r="L64" s="445"/>
      <c r="M64" s="445"/>
    </row>
    <row r="65" spans="1:13" ht="15.6" x14ac:dyDescent="0.3">
      <c r="A65" s="445"/>
      <c r="B65" s="445"/>
      <c r="C65" s="445"/>
      <c r="D65" s="445"/>
      <c r="E65" s="445"/>
      <c r="F65" s="445"/>
      <c r="G65" s="445"/>
      <c r="H65" s="445"/>
      <c r="I65" s="445"/>
      <c r="J65" s="445"/>
      <c r="K65" s="445"/>
      <c r="L65" s="445"/>
      <c r="M65" s="445"/>
    </row>
    <row r="66" spans="1:13" ht="15.6" x14ac:dyDescent="0.3">
      <c r="A66" s="445"/>
      <c r="B66" s="445"/>
      <c r="C66" s="445"/>
      <c r="D66" s="445"/>
      <c r="E66" s="445"/>
      <c r="F66" s="445"/>
      <c r="G66" s="445"/>
      <c r="H66" s="445"/>
      <c r="I66" s="445"/>
      <c r="J66" s="445"/>
      <c r="K66" s="445"/>
      <c r="L66" s="445"/>
      <c r="M66" s="445"/>
    </row>
    <row r="67" spans="1:13" ht="15.6" x14ac:dyDescent="0.3">
      <c r="A67" s="445"/>
      <c r="B67" s="445"/>
      <c r="C67" s="445"/>
      <c r="D67" s="445"/>
      <c r="E67" s="445"/>
      <c r="F67" s="445"/>
      <c r="G67" s="445"/>
      <c r="H67" s="445"/>
      <c r="I67" s="445"/>
      <c r="J67" s="445"/>
      <c r="K67" s="445"/>
      <c r="L67" s="445"/>
      <c r="M67" s="445"/>
    </row>
    <row r="68" spans="1:13" ht="15.6" x14ac:dyDescent="0.3">
      <c r="A68" s="445"/>
      <c r="B68" s="79"/>
      <c r="C68" s="79"/>
      <c r="D68" s="79"/>
      <c r="E68" s="79"/>
      <c r="F68" s="79"/>
      <c r="G68" s="79"/>
      <c r="H68" s="79"/>
      <c r="I68" s="79"/>
      <c r="J68" s="79"/>
      <c r="K68" s="79"/>
      <c r="L68" s="79"/>
      <c r="M68" s="79"/>
    </row>
    <row r="69" spans="1:13" ht="15.6" x14ac:dyDescent="0.3">
      <c r="A69" s="445"/>
      <c r="B69" s="79"/>
      <c r="C69" s="79"/>
      <c r="D69" s="79"/>
      <c r="E69" s="79"/>
      <c r="F69" s="79"/>
      <c r="G69" s="79"/>
      <c r="H69" s="79"/>
      <c r="I69" s="79"/>
      <c r="J69" s="79"/>
      <c r="K69" s="79"/>
      <c r="L69" s="79"/>
      <c r="M69" s="79"/>
    </row>
    <row r="70" spans="1:13" ht="15.6" x14ac:dyDescent="0.3">
      <c r="A70" s="445"/>
      <c r="B70" s="79"/>
      <c r="C70" s="79"/>
      <c r="D70" s="79"/>
      <c r="E70" s="79"/>
      <c r="F70" s="79"/>
      <c r="G70" s="79"/>
      <c r="H70" s="79"/>
      <c r="I70" s="79"/>
      <c r="J70" s="79"/>
      <c r="K70" s="79"/>
      <c r="L70" s="79"/>
      <c r="M70" s="79"/>
    </row>
    <row r="71" spans="1:13" ht="15.6" x14ac:dyDescent="0.3">
      <c r="A71" s="79"/>
      <c r="B71" s="79"/>
      <c r="C71" s="79"/>
      <c r="D71" s="79"/>
      <c r="E71" s="79"/>
      <c r="F71" s="79"/>
      <c r="G71" s="79"/>
      <c r="H71" s="79"/>
      <c r="I71" s="79"/>
      <c r="J71" s="79"/>
      <c r="K71" s="79"/>
      <c r="L71" s="79"/>
      <c r="M71" s="79"/>
    </row>
    <row r="72" spans="1:13" ht="15.6" x14ac:dyDescent="0.3">
      <c r="A72" s="79"/>
      <c r="B72" s="79"/>
      <c r="C72" s="79"/>
      <c r="D72" s="79"/>
      <c r="E72" s="79"/>
      <c r="F72" s="79"/>
      <c r="G72" s="79"/>
      <c r="H72" s="79"/>
      <c r="I72" s="79"/>
      <c r="J72" s="79"/>
      <c r="K72" s="79"/>
      <c r="L72" s="79"/>
      <c r="M72" s="79"/>
    </row>
    <row r="73" spans="1:13" ht="15.6" x14ac:dyDescent="0.3">
      <c r="A73" s="79"/>
      <c r="B73" s="79"/>
      <c r="C73" s="79"/>
      <c r="D73" s="79"/>
      <c r="E73" s="79"/>
      <c r="F73" s="79"/>
      <c r="G73" s="79"/>
      <c r="H73" s="79"/>
      <c r="I73" s="79"/>
      <c r="J73" s="79"/>
      <c r="K73" s="79"/>
      <c r="L73" s="79"/>
      <c r="M73" s="79"/>
    </row>
    <row r="74" spans="1:13" ht="15.6" x14ac:dyDescent="0.3">
      <c r="A74" s="79"/>
      <c r="B74" s="79"/>
      <c r="C74" s="79"/>
      <c r="D74" s="79"/>
      <c r="E74" s="79"/>
      <c r="F74" s="79"/>
      <c r="G74" s="79"/>
      <c r="H74" s="79"/>
      <c r="I74" s="79"/>
      <c r="J74" s="79"/>
      <c r="K74" s="79"/>
      <c r="L74" s="79"/>
      <c r="M74" s="79"/>
    </row>
    <row r="75" spans="1:13" ht="15.6" x14ac:dyDescent="0.3">
      <c r="A75" s="79"/>
      <c r="B75" s="79"/>
      <c r="C75" s="79"/>
      <c r="D75" s="79"/>
      <c r="E75" s="79"/>
      <c r="F75" s="79"/>
      <c r="G75" s="79"/>
      <c r="H75" s="79"/>
      <c r="I75" s="79"/>
      <c r="J75" s="79"/>
      <c r="K75" s="79"/>
      <c r="L75" s="79"/>
      <c r="M75" s="79"/>
    </row>
    <row r="76" spans="1:13" ht="15.6" x14ac:dyDescent="0.3">
      <c r="A76" s="79"/>
      <c r="B76" s="79"/>
      <c r="C76" s="79"/>
      <c r="D76" s="79"/>
      <c r="E76" s="79"/>
      <c r="F76" s="79"/>
      <c r="G76" s="79"/>
      <c r="H76" s="79"/>
      <c r="I76" s="79"/>
      <c r="J76" s="79"/>
      <c r="K76" s="79"/>
      <c r="L76" s="79"/>
      <c r="M76" s="79"/>
    </row>
    <row r="77" spans="1:13" ht="15.6" x14ac:dyDescent="0.3">
      <c r="A77" s="79"/>
    </row>
    <row r="78" spans="1:13" ht="15.6" x14ac:dyDescent="0.3">
      <c r="A78" s="79"/>
    </row>
    <row r="79" spans="1:13" ht="15.6" x14ac:dyDescent="0.3">
      <c r="A79" s="79"/>
    </row>
    <row r="80" spans="1:13" ht="15.6" x14ac:dyDescent="0.3">
      <c r="A80" s="79"/>
    </row>
    <row r="81" spans="1:1" ht="15.6" x14ac:dyDescent="0.3">
      <c r="A81" s="79"/>
    </row>
    <row r="82" spans="1:1" ht="15.6" x14ac:dyDescent="0.3">
      <c r="A82" s="79"/>
    </row>
    <row r="83" spans="1:1" ht="15.6" x14ac:dyDescent="0.3">
      <c r="A83" s="79"/>
    </row>
    <row r="84" spans="1:1" ht="15.6" x14ac:dyDescent="0.3">
      <c r="A84" s="79"/>
    </row>
    <row r="85" spans="1:1" ht="15.6" x14ac:dyDescent="0.3">
      <c r="A85" s="79"/>
    </row>
  </sheetData>
  <dataValidations count="2">
    <dataValidation sqref="B32:M32 B36:M36 B39:M39"/>
    <dataValidation type="list" allowBlank="1" showInputMessage="1" showErrorMessage="1" sqref="D3 A3:B3 J3 J5 F3 B14:B27 B5 D5 F5 L29:L30 D14:D27 H14:H27 H3 H5 L14:L27 L3 L5 J14:J27 H29:H30 F29:F30 J29:J30 B29:D29 B33:B35 D30 B37 J37 B30 L37 D37 F37 H37 F14:F27 J10:J12 L10:L12 H10:H12 D10:D12 B10:B12 F10:F12 H33:H35 F33:F35 D33:D35 L33:L35 J33:J35 F40:F43 D40:D43 L40:L43 J40:J43 B40:B43 H40:H43">
      <formula1>three</formula1>
    </dataValidation>
  </dataValidations>
  <pageMargins left="0.7" right="0.7" top="0.75" bottom="0.75" header="0.3" footer="0.3"/>
  <pageSetup scale="60" orientation="landscape" r:id="rId1"/>
  <legacyDrawing r:id="rId2"/>
  <extLst>
    <ext xmlns:x14="http://schemas.microsoft.com/office/spreadsheetml/2009/9/main" uri="{CCE6A557-97BC-4b89-ADB6-D9C93CAAB3DF}">
      <x14:dataValidations xmlns:xm="http://schemas.microsoft.com/office/excel/2006/main" count="1">
        <x14:dataValidation type="list">
          <x14:formula1>
            <xm:f>'Data sets '!$A$10:$A$13</xm:f>
          </x14:formula1>
          <xm:sqref>B7:B9 H7:H9 F7:F9 D7:D9 J7:J9 L7:L9</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000"/>
  </sheetPr>
  <dimension ref="A1:AM120"/>
  <sheetViews>
    <sheetView zoomScaleNormal="100" workbookViewId="0">
      <selection activeCell="A87" sqref="A87"/>
    </sheetView>
  </sheetViews>
  <sheetFormatPr defaultColWidth="9.109375" defaultRowHeight="52.5" customHeight="1" x14ac:dyDescent="0.3"/>
  <cols>
    <col min="1" max="1" width="99.88671875" style="49" customWidth="1"/>
    <col min="2" max="11" width="34.5546875" style="449" customWidth="1"/>
    <col min="12" max="16384" width="9.109375" style="49"/>
  </cols>
  <sheetData>
    <row r="1" spans="1:39" ht="27.75" customHeight="1" x14ac:dyDescent="0.3">
      <c r="A1" s="531"/>
      <c r="B1" s="532"/>
      <c r="C1" s="446"/>
      <c r="D1" s="446"/>
      <c r="E1" s="446"/>
      <c r="F1" s="446"/>
      <c r="G1" s="446"/>
      <c r="H1" s="446"/>
      <c r="I1" s="446"/>
      <c r="J1" s="446"/>
      <c r="K1" s="446"/>
      <c r="L1" s="74"/>
      <c r="M1" s="74"/>
      <c r="N1" s="74"/>
      <c r="O1" s="74"/>
      <c r="P1" s="74"/>
      <c r="Q1" s="74"/>
      <c r="R1" s="74"/>
      <c r="S1" s="74"/>
      <c r="T1" s="74"/>
      <c r="U1" s="74"/>
      <c r="V1" s="74"/>
      <c r="W1" s="74"/>
      <c r="X1" s="74"/>
      <c r="Y1" s="74"/>
      <c r="Z1" s="74"/>
      <c r="AA1" s="74"/>
      <c r="AB1" s="74"/>
      <c r="AC1" s="74"/>
      <c r="AD1" s="74"/>
      <c r="AE1" s="74"/>
      <c r="AF1" s="74"/>
      <c r="AG1" s="74"/>
      <c r="AH1" s="74"/>
      <c r="AI1" s="74"/>
      <c r="AJ1" s="74"/>
      <c r="AK1" s="74"/>
      <c r="AL1" s="74"/>
      <c r="AM1" s="74"/>
    </row>
    <row r="2" spans="1:39" ht="27.75" customHeight="1" x14ac:dyDescent="0.3">
      <c r="A2" s="127" t="s">
        <v>572</v>
      </c>
      <c r="B2" s="447"/>
      <c r="C2" s="446"/>
      <c r="D2" s="446"/>
      <c r="E2" s="446"/>
      <c r="F2" s="446"/>
      <c r="G2" s="446"/>
      <c r="H2" s="446"/>
      <c r="I2" s="446"/>
      <c r="J2" s="446"/>
      <c r="K2" s="446"/>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row>
    <row r="3" spans="1:39" ht="134.1" customHeight="1" x14ac:dyDescent="0.3">
      <c r="A3" s="533" t="s">
        <v>627</v>
      </c>
      <c r="B3" s="534"/>
      <c r="C3" s="128"/>
      <c r="D3" s="128"/>
      <c r="E3" s="128"/>
      <c r="F3" s="128"/>
      <c r="G3" s="128"/>
      <c r="H3" s="128"/>
      <c r="I3" s="128"/>
      <c r="J3" s="128"/>
      <c r="K3" s="128"/>
      <c r="L3" s="74"/>
      <c r="M3" s="74"/>
      <c r="N3" s="74"/>
      <c r="O3" s="74"/>
      <c r="P3" s="74"/>
      <c r="Q3" s="74"/>
      <c r="R3" s="74"/>
      <c r="S3" s="74"/>
      <c r="T3" s="74"/>
      <c r="U3" s="74"/>
      <c r="V3" s="74"/>
      <c r="W3" s="74"/>
      <c r="X3" s="74"/>
      <c r="Y3" s="74"/>
      <c r="Z3" s="74"/>
      <c r="AA3" s="74"/>
      <c r="AB3" s="74"/>
      <c r="AC3" s="74"/>
      <c r="AD3" s="74"/>
      <c r="AE3" s="74"/>
      <c r="AF3" s="74"/>
      <c r="AG3" s="74"/>
      <c r="AH3" s="74"/>
      <c r="AI3" s="74"/>
      <c r="AJ3" s="74"/>
      <c r="AK3" s="74"/>
      <c r="AL3" s="74"/>
      <c r="AM3" s="74"/>
    </row>
    <row r="4" spans="1:39" ht="52.5" customHeight="1" x14ac:dyDescent="0.3">
      <c r="A4" s="129" t="s">
        <v>624</v>
      </c>
      <c r="B4" s="130" t="str">
        <f t="array" ref="B4">IFERROR(INDEX('SFA PROCUREMENT TABLE'!$A$69:$A$75,  SMALL( IF( 'SFA PROCUREMENT TABLE'!$K$69:$K$75 = "Select for Review", ROW('SFA PROCUREMENT TABLE'!$A$69:$A$75)-ROW('SFA PROCUREMENT TABLE'!$A$69)+1 ),  ROWS('SFA PROCUREMENT TABLE'!$A$69:'SFA PROCUREMENT TABLE'!$A$69))),"")</f>
        <v/>
      </c>
      <c r="C4" s="130" t="s">
        <v>211</v>
      </c>
      <c r="D4" s="130" t="str">
        <f t="array" ref="D4">IFERROR(INDEX('SFA PROCUREMENT TABLE'!$A$69:$A$75,  SMALL( IF( 'SFA PROCUREMENT TABLE'!$K$69:$K$75 = "Select for Review", ROW('SFA PROCUREMENT TABLE'!$A$69:$A$75)-ROW('SFA PROCUREMENT TABLE'!$A$69)+1 ),  ROWS('SFA PROCUREMENT TABLE'!$A$69:'SFA PROCUREMENT TABLE'!$A$70))),"")</f>
        <v/>
      </c>
      <c r="E4" s="130" t="s">
        <v>211</v>
      </c>
      <c r="F4" s="130" t="str">
        <f t="array" ref="F4">IFERROR(INDEX('SFA PROCUREMENT TABLE'!$A$69:$A$75,  SMALL( IF( 'SFA PROCUREMENT TABLE'!$K$69:$K$75 = "Select for Review", ROW('SFA PROCUREMENT TABLE'!$A$69:$A$75)-ROW('SFA PROCUREMENT TABLE'!$A$69)+1 ),  ROWS('SFA PROCUREMENT TABLE'!$A$69:'SFA PROCUREMENT TABLE'!$A$71))),"")</f>
        <v/>
      </c>
      <c r="G4" s="130" t="s">
        <v>211</v>
      </c>
      <c r="H4" s="130" t="str">
        <f t="array" ref="H4">IFERROR(INDEX('SFA PROCUREMENT TABLE'!$A$69:$A$75,  SMALL( IF( 'SFA PROCUREMENT TABLE'!$K$69:$K$75 = "Select for Review", ROW('SFA PROCUREMENT TABLE'!$A$69:$A$75)-ROW('SFA PROCUREMENT TABLE'!$A$69)+1 ),  ROWS('SFA PROCUREMENT TABLE'!$A$69:'SFA PROCUREMENT TABLE'!$A$72))),"")</f>
        <v/>
      </c>
      <c r="I4" s="130" t="s">
        <v>211</v>
      </c>
      <c r="J4" s="130" t="str">
        <f t="array" ref="J4">IFERROR(INDEX('SFA PROCUREMENT TABLE'!$A$69:$A$75,  SMALL( IF( 'SFA PROCUREMENT TABLE'!$K$69:$K$75 = "Select for Review", ROW('SFA PROCUREMENT TABLE'!$A$69:$A$75)-ROW('SFA PROCUREMENT TABLE'!$A$69)+1 ),  ROWS('SFA PROCUREMENT TABLE'!$A$69:'SFA PROCUREMENT TABLE'!$A$73))),"")</f>
        <v/>
      </c>
      <c r="K4" s="130" t="s">
        <v>211</v>
      </c>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row>
    <row r="5" spans="1:39" s="390" customFormat="1" ht="45.6" customHeight="1" x14ac:dyDescent="0.3">
      <c r="A5" s="387" t="s">
        <v>866</v>
      </c>
      <c r="B5" s="388"/>
      <c r="C5" s="388"/>
      <c r="D5" s="388"/>
      <c r="E5" s="388"/>
      <c r="F5" s="388"/>
      <c r="G5" s="388"/>
      <c r="H5" s="388"/>
      <c r="I5" s="388"/>
      <c r="J5" s="388"/>
      <c r="K5" s="388"/>
      <c r="L5" s="389"/>
      <c r="M5" s="389"/>
      <c r="N5" s="389"/>
      <c r="O5" s="389"/>
      <c r="P5" s="389"/>
      <c r="Q5" s="389"/>
      <c r="R5" s="389"/>
      <c r="S5" s="389"/>
      <c r="T5" s="389"/>
      <c r="U5" s="389"/>
      <c r="V5" s="389"/>
      <c r="W5" s="389"/>
      <c r="X5" s="389"/>
      <c r="Y5" s="389"/>
      <c r="Z5" s="389"/>
      <c r="AA5" s="389"/>
      <c r="AB5" s="389"/>
      <c r="AC5" s="389"/>
      <c r="AD5" s="389"/>
      <c r="AE5" s="389"/>
      <c r="AF5" s="389"/>
      <c r="AG5" s="389"/>
      <c r="AH5" s="389"/>
      <c r="AI5" s="389"/>
      <c r="AJ5" s="389"/>
      <c r="AK5" s="389"/>
      <c r="AL5" s="389"/>
      <c r="AM5" s="389"/>
    </row>
    <row r="6" spans="1:39" s="390" customFormat="1" ht="30.6" customHeight="1" x14ac:dyDescent="0.3">
      <c r="A6" s="391" t="s">
        <v>595</v>
      </c>
      <c r="B6" s="361"/>
      <c r="C6" s="361"/>
      <c r="D6" s="361"/>
      <c r="E6" s="361"/>
      <c r="F6" s="361"/>
      <c r="G6" s="361"/>
      <c r="H6" s="361"/>
      <c r="I6" s="361"/>
      <c r="J6" s="361"/>
      <c r="K6" s="361"/>
      <c r="L6" s="389"/>
      <c r="M6" s="389"/>
      <c r="N6" s="389"/>
      <c r="O6" s="389"/>
      <c r="P6" s="389"/>
      <c r="Q6" s="389"/>
      <c r="R6" s="389"/>
      <c r="S6" s="389"/>
      <c r="T6" s="389"/>
      <c r="U6" s="389"/>
      <c r="V6" s="389"/>
      <c r="W6" s="389"/>
      <c r="X6" s="389"/>
      <c r="Y6" s="389"/>
      <c r="Z6" s="389"/>
      <c r="AA6" s="389"/>
      <c r="AB6" s="389"/>
      <c r="AC6" s="389"/>
      <c r="AD6" s="389"/>
      <c r="AE6" s="389"/>
      <c r="AF6" s="389"/>
      <c r="AG6" s="389"/>
      <c r="AH6" s="389"/>
      <c r="AI6" s="389"/>
      <c r="AJ6" s="389"/>
      <c r="AK6" s="389"/>
      <c r="AL6" s="389"/>
      <c r="AM6" s="389"/>
    </row>
    <row r="7" spans="1:39" s="390" customFormat="1" ht="23.4" customHeight="1" x14ac:dyDescent="0.3">
      <c r="A7" s="391" t="s">
        <v>596</v>
      </c>
      <c r="B7" s="361"/>
      <c r="C7" s="361"/>
      <c r="D7" s="361"/>
      <c r="E7" s="361"/>
      <c r="F7" s="361"/>
      <c r="G7" s="361"/>
      <c r="H7" s="361"/>
      <c r="I7" s="361"/>
      <c r="J7" s="361"/>
      <c r="K7" s="361"/>
      <c r="L7" s="389"/>
      <c r="M7" s="389"/>
      <c r="N7" s="389"/>
      <c r="O7" s="389"/>
      <c r="P7" s="389"/>
      <c r="Q7" s="389"/>
      <c r="R7" s="389"/>
      <c r="S7" s="389"/>
      <c r="T7" s="389"/>
      <c r="U7" s="389"/>
      <c r="V7" s="389"/>
      <c r="W7" s="389"/>
      <c r="X7" s="389"/>
      <c r="Y7" s="389"/>
      <c r="Z7" s="389"/>
      <c r="AA7" s="389"/>
      <c r="AB7" s="389"/>
      <c r="AC7" s="389"/>
      <c r="AD7" s="389"/>
      <c r="AE7" s="389"/>
      <c r="AF7" s="389"/>
      <c r="AG7" s="389"/>
      <c r="AH7" s="389"/>
      <c r="AI7" s="389"/>
      <c r="AJ7" s="389"/>
      <c r="AK7" s="389"/>
      <c r="AL7" s="389"/>
      <c r="AM7" s="389"/>
    </row>
    <row r="8" spans="1:39" s="390" customFormat="1" ht="28.2" customHeight="1" x14ac:dyDescent="0.3">
      <c r="A8" s="387" t="s">
        <v>803</v>
      </c>
      <c r="B8" s="364"/>
      <c r="C8" s="364"/>
      <c r="D8" s="364"/>
      <c r="E8" s="364"/>
      <c r="F8" s="364"/>
      <c r="G8" s="364"/>
      <c r="H8" s="364"/>
      <c r="I8" s="364"/>
      <c r="J8" s="364"/>
      <c r="K8" s="364"/>
      <c r="L8" s="389"/>
      <c r="M8" s="389"/>
      <c r="N8" s="389"/>
      <c r="O8" s="389"/>
      <c r="P8" s="389"/>
      <c r="Q8" s="389"/>
      <c r="R8" s="389"/>
      <c r="S8" s="389"/>
      <c r="T8" s="389"/>
      <c r="U8" s="389"/>
      <c r="V8" s="389"/>
      <c r="W8" s="389"/>
      <c r="X8" s="389"/>
      <c r="Y8" s="389"/>
      <c r="Z8" s="389"/>
      <c r="AA8" s="389"/>
      <c r="AB8" s="389"/>
      <c r="AC8" s="389"/>
      <c r="AD8" s="389"/>
      <c r="AE8" s="389"/>
      <c r="AF8" s="389"/>
      <c r="AG8" s="389"/>
      <c r="AH8" s="389"/>
      <c r="AI8" s="389"/>
      <c r="AJ8" s="389"/>
      <c r="AK8" s="389"/>
      <c r="AL8" s="389"/>
      <c r="AM8" s="389"/>
    </row>
    <row r="9" spans="1:39" s="390" customFormat="1" ht="52.5" customHeight="1" x14ac:dyDescent="0.3">
      <c r="A9" s="391" t="s">
        <v>815</v>
      </c>
      <c r="B9" s="361"/>
      <c r="C9" s="361"/>
      <c r="D9" s="361"/>
      <c r="E9" s="361"/>
      <c r="F9" s="361"/>
      <c r="G9" s="361"/>
      <c r="H9" s="361"/>
      <c r="I9" s="361"/>
      <c r="J9" s="361"/>
      <c r="K9" s="361"/>
      <c r="L9" s="389"/>
      <c r="M9" s="389"/>
      <c r="N9" s="389"/>
      <c r="O9" s="389"/>
      <c r="P9" s="389"/>
      <c r="Q9" s="389"/>
      <c r="R9" s="389"/>
      <c r="S9" s="389"/>
      <c r="T9" s="389"/>
      <c r="U9" s="389"/>
      <c r="V9" s="389"/>
      <c r="W9" s="389"/>
      <c r="X9" s="389"/>
      <c r="Y9" s="389"/>
      <c r="Z9" s="389"/>
      <c r="AA9" s="389"/>
      <c r="AB9" s="389"/>
      <c r="AC9" s="389"/>
      <c r="AD9" s="389"/>
      <c r="AE9" s="389"/>
      <c r="AF9" s="389"/>
      <c r="AG9" s="389"/>
      <c r="AH9" s="389"/>
      <c r="AI9" s="389"/>
      <c r="AJ9" s="389"/>
      <c r="AK9" s="389"/>
      <c r="AL9" s="389"/>
      <c r="AM9" s="389"/>
    </row>
    <row r="10" spans="1:39" s="390" customFormat="1" ht="30" customHeight="1" x14ac:dyDescent="0.3">
      <c r="A10" s="391" t="s">
        <v>816</v>
      </c>
      <c r="B10" s="361"/>
      <c r="C10" s="361"/>
      <c r="D10" s="361"/>
      <c r="E10" s="361"/>
      <c r="F10" s="361"/>
      <c r="G10" s="361"/>
      <c r="H10" s="361"/>
      <c r="I10" s="361"/>
      <c r="J10" s="361"/>
      <c r="K10" s="361"/>
      <c r="L10" s="389"/>
      <c r="M10" s="389"/>
      <c r="N10" s="389"/>
      <c r="O10" s="389"/>
      <c r="P10" s="389"/>
      <c r="Q10" s="389"/>
      <c r="R10" s="389"/>
      <c r="S10" s="389"/>
      <c r="T10" s="389"/>
      <c r="U10" s="389"/>
      <c r="V10" s="389"/>
      <c r="W10" s="389"/>
      <c r="X10" s="389"/>
      <c r="Y10" s="389"/>
      <c r="Z10" s="389"/>
      <c r="AA10" s="389"/>
      <c r="AB10" s="389"/>
      <c r="AC10" s="389"/>
      <c r="AD10" s="389"/>
      <c r="AE10" s="389"/>
      <c r="AF10" s="389"/>
      <c r="AG10" s="389"/>
      <c r="AH10" s="389"/>
      <c r="AI10" s="389"/>
      <c r="AJ10" s="389"/>
      <c r="AK10" s="389"/>
      <c r="AL10" s="389"/>
      <c r="AM10" s="389"/>
    </row>
    <row r="11" spans="1:39" s="390" customFormat="1" ht="52.5" customHeight="1" x14ac:dyDescent="0.3">
      <c r="A11" s="391" t="s">
        <v>817</v>
      </c>
      <c r="B11" s="361"/>
      <c r="C11" s="361"/>
      <c r="D11" s="361"/>
      <c r="E11" s="361"/>
      <c r="F11" s="361"/>
      <c r="G11" s="361"/>
      <c r="H11" s="361"/>
      <c r="I11" s="361"/>
      <c r="J11" s="361"/>
      <c r="K11" s="361"/>
      <c r="L11" s="389"/>
      <c r="M11" s="389"/>
      <c r="N11" s="389"/>
      <c r="O11" s="389"/>
      <c r="P11" s="389"/>
      <c r="Q11" s="389"/>
      <c r="R11" s="389"/>
      <c r="S11" s="389"/>
      <c r="T11" s="389"/>
      <c r="U11" s="389"/>
      <c r="V11" s="389"/>
      <c r="W11" s="389"/>
      <c r="X11" s="389"/>
      <c r="Y11" s="389"/>
      <c r="Z11" s="389"/>
      <c r="AA11" s="389"/>
      <c r="AB11" s="389"/>
      <c r="AC11" s="389"/>
      <c r="AD11" s="389"/>
      <c r="AE11" s="389"/>
      <c r="AF11" s="389"/>
      <c r="AG11" s="389"/>
      <c r="AH11" s="389"/>
      <c r="AI11" s="389"/>
      <c r="AJ11" s="389"/>
      <c r="AK11" s="389"/>
      <c r="AL11" s="389"/>
      <c r="AM11" s="389"/>
    </row>
    <row r="12" spans="1:39" s="390" customFormat="1" ht="52.5" customHeight="1" x14ac:dyDescent="0.3">
      <c r="A12" s="391" t="s">
        <v>818</v>
      </c>
      <c r="B12" s="361"/>
      <c r="C12" s="361"/>
      <c r="D12" s="361"/>
      <c r="E12" s="361"/>
      <c r="F12" s="361"/>
      <c r="G12" s="361"/>
      <c r="H12" s="361"/>
      <c r="I12" s="361"/>
      <c r="J12" s="361"/>
      <c r="K12" s="361"/>
      <c r="L12" s="389"/>
      <c r="M12" s="389"/>
      <c r="N12" s="389"/>
      <c r="O12" s="389"/>
      <c r="P12" s="389"/>
      <c r="Q12" s="389"/>
      <c r="R12" s="389"/>
      <c r="S12" s="389"/>
      <c r="T12" s="389"/>
      <c r="U12" s="389"/>
      <c r="V12" s="389"/>
      <c r="W12" s="389"/>
      <c r="X12" s="389"/>
      <c r="Y12" s="389"/>
      <c r="Z12" s="389"/>
      <c r="AA12" s="389"/>
      <c r="AB12" s="389"/>
      <c r="AC12" s="389"/>
      <c r="AD12" s="389"/>
      <c r="AE12" s="389"/>
      <c r="AF12" s="389"/>
      <c r="AG12" s="389"/>
      <c r="AH12" s="389"/>
      <c r="AI12" s="389"/>
      <c r="AJ12" s="389"/>
      <c r="AK12" s="389"/>
      <c r="AL12" s="389"/>
      <c r="AM12" s="389"/>
    </row>
    <row r="13" spans="1:39" s="390" customFormat="1" ht="69.599999999999994" customHeight="1" x14ac:dyDescent="0.3">
      <c r="A13" s="391" t="s">
        <v>819</v>
      </c>
      <c r="B13" s="361"/>
      <c r="C13" s="361"/>
      <c r="D13" s="361"/>
      <c r="E13" s="361"/>
      <c r="F13" s="361"/>
      <c r="G13" s="361"/>
      <c r="H13" s="361"/>
      <c r="I13" s="361"/>
      <c r="J13" s="361"/>
      <c r="K13" s="361"/>
      <c r="L13" s="389"/>
      <c r="M13" s="389"/>
      <c r="N13" s="389"/>
      <c r="O13" s="389"/>
      <c r="P13" s="389"/>
      <c r="Q13" s="389"/>
      <c r="R13" s="389"/>
      <c r="S13" s="389"/>
      <c r="T13" s="389"/>
      <c r="U13" s="389"/>
      <c r="V13" s="389"/>
      <c r="W13" s="389"/>
      <c r="X13" s="389"/>
      <c r="Y13" s="389"/>
      <c r="Z13" s="389"/>
      <c r="AA13" s="389"/>
      <c r="AB13" s="389"/>
      <c r="AC13" s="389"/>
      <c r="AD13" s="389"/>
      <c r="AE13" s="389"/>
      <c r="AF13" s="389"/>
      <c r="AG13" s="389"/>
      <c r="AH13" s="389"/>
      <c r="AI13" s="389"/>
      <c r="AJ13" s="389"/>
      <c r="AK13" s="389"/>
      <c r="AL13" s="389"/>
      <c r="AM13" s="389"/>
    </row>
    <row r="14" spans="1:39" s="390" customFormat="1" ht="61.35" customHeight="1" x14ac:dyDescent="0.3">
      <c r="A14" s="391" t="s">
        <v>820</v>
      </c>
      <c r="B14" s="361"/>
      <c r="C14" s="361"/>
      <c r="D14" s="361"/>
      <c r="E14" s="361"/>
      <c r="F14" s="361"/>
      <c r="G14" s="361"/>
      <c r="H14" s="361"/>
      <c r="I14" s="361"/>
      <c r="J14" s="361"/>
      <c r="K14" s="361"/>
      <c r="L14" s="389"/>
      <c r="M14" s="389"/>
      <c r="N14" s="389"/>
      <c r="O14" s="389"/>
      <c r="P14" s="389"/>
      <c r="Q14" s="389"/>
      <c r="R14" s="389"/>
      <c r="S14" s="389"/>
      <c r="T14" s="389"/>
      <c r="U14" s="389"/>
      <c r="V14" s="389"/>
      <c r="W14" s="389"/>
      <c r="X14" s="389"/>
      <c r="Y14" s="389"/>
      <c r="Z14" s="389"/>
      <c r="AA14" s="389"/>
      <c r="AB14" s="389"/>
      <c r="AC14" s="389"/>
      <c r="AD14" s="389"/>
      <c r="AE14" s="389"/>
      <c r="AF14" s="389"/>
      <c r="AG14" s="389"/>
      <c r="AH14" s="389"/>
      <c r="AI14" s="389"/>
      <c r="AJ14" s="389"/>
      <c r="AK14" s="389"/>
      <c r="AL14" s="389"/>
      <c r="AM14" s="389"/>
    </row>
    <row r="15" spans="1:39" s="390" customFormat="1" ht="52.5" customHeight="1" x14ac:dyDescent="0.3">
      <c r="A15" s="391" t="s">
        <v>821</v>
      </c>
      <c r="B15" s="361"/>
      <c r="C15" s="361"/>
      <c r="D15" s="361"/>
      <c r="E15" s="361"/>
      <c r="F15" s="361"/>
      <c r="G15" s="361"/>
      <c r="H15" s="361"/>
      <c r="I15" s="361"/>
      <c r="J15" s="361"/>
      <c r="K15" s="361"/>
      <c r="L15" s="389"/>
      <c r="M15" s="389"/>
      <c r="N15" s="389"/>
      <c r="O15" s="389"/>
      <c r="P15" s="389"/>
      <c r="Q15" s="389"/>
      <c r="R15" s="389"/>
      <c r="S15" s="389"/>
      <c r="T15" s="389"/>
      <c r="U15" s="389"/>
      <c r="V15" s="389"/>
      <c r="W15" s="389"/>
      <c r="X15" s="389"/>
      <c r="Y15" s="389"/>
      <c r="Z15" s="389"/>
      <c r="AA15" s="389"/>
      <c r="AB15" s="389"/>
      <c r="AC15" s="389"/>
      <c r="AD15" s="389"/>
      <c r="AE15" s="389"/>
      <c r="AF15" s="389"/>
      <c r="AG15" s="389"/>
      <c r="AH15" s="389"/>
      <c r="AI15" s="389"/>
      <c r="AJ15" s="389"/>
      <c r="AK15" s="389"/>
      <c r="AL15" s="389"/>
      <c r="AM15" s="389"/>
    </row>
    <row r="16" spans="1:39" s="390" customFormat="1" ht="79.95" customHeight="1" x14ac:dyDescent="0.3">
      <c r="A16" s="391" t="s">
        <v>561</v>
      </c>
      <c r="B16" s="361"/>
      <c r="C16" s="361"/>
      <c r="D16" s="361"/>
      <c r="E16" s="361"/>
      <c r="F16" s="361"/>
      <c r="G16" s="361"/>
      <c r="H16" s="361"/>
      <c r="I16" s="361"/>
      <c r="J16" s="361"/>
      <c r="K16" s="361"/>
      <c r="L16" s="389"/>
      <c r="M16" s="389"/>
      <c r="N16" s="389"/>
      <c r="O16" s="389"/>
      <c r="P16" s="389"/>
      <c r="Q16" s="389"/>
      <c r="R16" s="389"/>
      <c r="S16" s="389"/>
      <c r="T16" s="389"/>
      <c r="U16" s="389"/>
      <c r="V16" s="389"/>
      <c r="W16" s="389"/>
      <c r="X16" s="389"/>
      <c r="Y16" s="389"/>
      <c r="Z16" s="389"/>
      <c r="AA16" s="389"/>
      <c r="AB16" s="389"/>
      <c r="AC16" s="389"/>
      <c r="AD16" s="389"/>
      <c r="AE16" s="389"/>
      <c r="AF16" s="389"/>
      <c r="AG16" s="389"/>
      <c r="AH16" s="389"/>
      <c r="AI16" s="389"/>
      <c r="AJ16" s="389"/>
      <c r="AK16" s="389"/>
      <c r="AL16" s="389"/>
      <c r="AM16" s="389"/>
    </row>
    <row r="17" spans="1:39" s="390" customFormat="1" ht="52.5" customHeight="1" x14ac:dyDescent="0.3">
      <c r="A17" s="391" t="s">
        <v>562</v>
      </c>
      <c r="B17" s="361"/>
      <c r="C17" s="361"/>
      <c r="D17" s="361"/>
      <c r="E17" s="361"/>
      <c r="F17" s="361"/>
      <c r="G17" s="361"/>
      <c r="H17" s="361"/>
      <c r="I17" s="361"/>
      <c r="J17" s="361"/>
      <c r="K17" s="361"/>
      <c r="L17" s="389"/>
      <c r="M17" s="389"/>
      <c r="N17" s="389"/>
      <c r="O17" s="389"/>
      <c r="P17" s="389"/>
      <c r="Q17" s="389"/>
      <c r="R17" s="389"/>
      <c r="S17" s="389"/>
      <c r="T17" s="389"/>
      <c r="U17" s="389"/>
      <c r="V17" s="389"/>
      <c r="W17" s="389"/>
      <c r="X17" s="389"/>
      <c r="Y17" s="389"/>
      <c r="Z17" s="389"/>
      <c r="AA17" s="389"/>
      <c r="AB17" s="389"/>
      <c r="AC17" s="389"/>
      <c r="AD17" s="389"/>
      <c r="AE17" s="389"/>
      <c r="AF17" s="389"/>
      <c r="AG17" s="389"/>
      <c r="AH17" s="389"/>
      <c r="AI17" s="389"/>
      <c r="AJ17" s="389"/>
      <c r="AK17" s="389"/>
      <c r="AL17" s="389"/>
      <c r="AM17" s="389"/>
    </row>
    <row r="18" spans="1:39" s="390" customFormat="1" ht="52.5" customHeight="1" x14ac:dyDescent="0.3">
      <c r="A18" s="391" t="s">
        <v>563</v>
      </c>
      <c r="B18" s="361"/>
      <c r="C18" s="361"/>
      <c r="D18" s="361"/>
      <c r="E18" s="361"/>
      <c r="F18" s="361"/>
      <c r="G18" s="361"/>
      <c r="H18" s="361"/>
      <c r="I18" s="361"/>
      <c r="J18" s="361"/>
      <c r="K18" s="361"/>
      <c r="L18" s="389"/>
      <c r="M18" s="389"/>
      <c r="N18" s="389"/>
      <c r="O18" s="389"/>
      <c r="P18" s="389"/>
      <c r="Q18" s="389"/>
      <c r="R18" s="389"/>
      <c r="S18" s="389"/>
      <c r="T18" s="389"/>
      <c r="U18" s="389"/>
      <c r="V18" s="389"/>
      <c r="W18" s="389"/>
      <c r="X18" s="389"/>
      <c r="Y18" s="389"/>
      <c r="Z18" s="389"/>
      <c r="AA18" s="389"/>
      <c r="AB18" s="389"/>
      <c r="AC18" s="389"/>
      <c r="AD18" s="389"/>
      <c r="AE18" s="389"/>
      <c r="AF18" s="389"/>
      <c r="AG18" s="389"/>
      <c r="AH18" s="389"/>
      <c r="AI18" s="389"/>
      <c r="AJ18" s="389"/>
      <c r="AK18" s="389"/>
      <c r="AL18" s="389"/>
      <c r="AM18" s="389"/>
    </row>
    <row r="19" spans="1:39" s="390" customFormat="1" ht="52.5" customHeight="1" x14ac:dyDescent="0.3">
      <c r="A19" s="391" t="s">
        <v>564</v>
      </c>
      <c r="B19" s="361"/>
      <c r="C19" s="361"/>
      <c r="D19" s="361"/>
      <c r="E19" s="361"/>
      <c r="F19" s="361"/>
      <c r="G19" s="361"/>
      <c r="H19" s="361"/>
      <c r="I19" s="361"/>
      <c r="J19" s="361"/>
      <c r="K19" s="361"/>
      <c r="L19" s="389"/>
      <c r="M19" s="389"/>
      <c r="N19" s="389"/>
      <c r="O19" s="389"/>
      <c r="P19" s="389"/>
      <c r="Q19" s="389"/>
      <c r="R19" s="389"/>
      <c r="S19" s="389"/>
      <c r="T19" s="389"/>
      <c r="U19" s="389"/>
      <c r="V19" s="389"/>
      <c r="W19" s="389"/>
      <c r="X19" s="389"/>
      <c r="Y19" s="389"/>
      <c r="Z19" s="389"/>
      <c r="AA19" s="389"/>
      <c r="AB19" s="389"/>
      <c r="AC19" s="389"/>
      <c r="AD19" s="389"/>
      <c r="AE19" s="389"/>
      <c r="AF19" s="389"/>
      <c r="AG19" s="389"/>
      <c r="AH19" s="389"/>
      <c r="AI19" s="389"/>
      <c r="AJ19" s="389"/>
      <c r="AK19" s="389"/>
      <c r="AL19" s="389"/>
      <c r="AM19" s="389"/>
    </row>
    <row r="20" spans="1:39" s="390" customFormat="1" ht="52.5" customHeight="1" x14ac:dyDescent="0.3">
      <c r="A20" s="391" t="s">
        <v>771</v>
      </c>
      <c r="B20" s="361"/>
      <c r="C20" s="361"/>
      <c r="D20" s="361"/>
      <c r="E20" s="361"/>
      <c r="F20" s="361"/>
      <c r="G20" s="361"/>
      <c r="H20" s="361"/>
      <c r="I20" s="361"/>
      <c r="J20" s="361"/>
      <c r="K20" s="361"/>
      <c r="L20" s="389"/>
      <c r="M20" s="389"/>
      <c r="N20" s="389"/>
      <c r="O20" s="389"/>
      <c r="P20" s="389"/>
      <c r="Q20" s="389"/>
      <c r="R20" s="389"/>
      <c r="S20" s="389"/>
      <c r="T20" s="389"/>
      <c r="U20" s="389"/>
      <c r="V20" s="389"/>
      <c r="W20" s="389"/>
      <c r="X20" s="389"/>
      <c r="Y20" s="389"/>
      <c r="Z20" s="389"/>
      <c r="AA20" s="389"/>
      <c r="AB20" s="389"/>
      <c r="AC20" s="389"/>
      <c r="AD20" s="389"/>
      <c r="AE20" s="389"/>
      <c r="AF20" s="389"/>
      <c r="AG20" s="389"/>
      <c r="AH20" s="389"/>
      <c r="AI20" s="389"/>
      <c r="AJ20" s="389"/>
      <c r="AK20" s="389"/>
      <c r="AL20" s="389"/>
      <c r="AM20" s="389"/>
    </row>
    <row r="21" spans="1:39" s="390" customFormat="1" ht="34.35" customHeight="1" x14ac:dyDescent="0.3">
      <c r="A21" s="392" t="s">
        <v>804</v>
      </c>
      <c r="B21" s="388"/>
      <c r="C21" s="388"/>
      <c r="D21" s="388"/>
      <c r="E21" s="388"/>
      <c r="F21" s="388"/>
      <c r="G21" s="388"/>
      <c r="H21" s="388"/>
      <c r="I21" s="388"/>
      <c r="J21" s="388"/>
      <c r="K21" s="388"/>
      <c r="L21" s="389"/>
      <c r="M21" s="389"/>
      <c r="N21" s="389"/>
      <c r="O21" s="389"/>
      <c r="P21" s="389"/>
      <c r="Q21" s="389"/>
      <c r="R21" s="389"/>
      <c r="S21" s="389"/>
      <c r="T21" s="389"/>
      <c r="U21" s="389"/>
      <c r="V21" s="389"/>
      <c r="W21" s="389"/>
      <c r="X21" s="389"/>
      <c r="Y21" s="389"/>
      <c r="Z21" s="389"/>
      <c r="AA21" s="389"/>
      <c r="AB21" s="389"/>
      <c r="AC21" s="389"/>
      <c r="AD21" s="389"/>
      <c r="AE21" s="389"/>
      <c r="AF21" s="389"/>
      <c r="AG21" s="389"/>
      <c r="AH21" s="389"/>
      <c r="AI21" s="389"/>
      <c r="AJ21" s="389"/>
      <c r="AK21" s="389"/>
      <c r="AL21" s="389"/>
      <c r="AM21" s="389"/>
    </row>
    <row r="22" spans="1:39" s="390" customFormat="1" ht="86.4" customHeight="1" x14ac:dyDescent="0.3">
      <c r="A22" s="391" t="s">
        <v>822</v>
      </c>
      <c r="B22" s="361"/>
      <c r="C22" s="361"/>
      <c r="D22" s="361"/>
      <c r="E22" s="361"/>
      <c r="F22" s="361"/>
      <c r="G22" s="361"/>
      <c r="H22" s="361"/>
      <c r="I22" s="361"/>
      <c r="J22" s="361"/>
      <c r="K22" s="361"/>
      <c r="L22" s="389"/>
      <c r="M22" s="389"/>
      <c r="N22" s="389"/>
      <c r="O22" s="389"/>
      <c r="P22" s="389"/>
      <c r="Q22" s="389"/>
      <c r="R22" s="389"/>
      <c r="S22" s="389"/>
      <c r="T22" s="389"/>
      <c r="U22" s="389"/>
      <c r="V22" s="389"/>
      <c r="W22" s="389"/>
      <c r="X22" s="389"/>
      <c r="Y22" s="389"/>
      <c r="Z22" s="389"/>
      <c r="AA22" s="389"/>
      <c r="AB22" s="389"/>
      <c r="AC22" s="389"/>
      <c r="AD22" s="389"/>
      <c r="AE22" s="389"/>
      <c r="AF22" s="389"/>
      <c r="AG22" s="389"/>
      <c r="AH22" s="389"/>
      <c r="AI22" s="389"/>
      <c r="AJ22" s="389"/>
      <c r="AK22" s="389"/>
      <c r="AL22" s="389"/>
      <c r="AM22" s="389"/>
    </row>
    <row r="23" spans="1:39" s="390" customFormat="1" ht="65.099999999999994" customHeight="1" x14ac:dyDescent="0.3">
      <c r="A23" s="391" t="s">
        <v>823</v>
      </c>
      <c r="B23" s="361"/>
      <c r="C23" s="361"/>
      <c r="D23" s="361"/>
      <c r="E23" s="361"/>
      <c r="F23" s="361"/>
      <c r="G23" s="361"/>
      <c r="H23" s="361"/>
      <c r="I23" s="361"/>
      <c r="J23" s="361"/>
      <c r="K23" s="361"/>
      <c r="L23" s="389"/>
      <c r="M23" s="389"/>
      <c r="N23" s="389"/>
      <c r="O23" s="389"/>
      <c r="P23" s="389"/>
      <c r="Q23" s="389"/>
      <c r="R23" s="389"/>
      <c r="S23" s="389"/>
      <c r="T23" s="389"/>
      <c r="U23" s="389"/>
      <c r="V23" s="389"/>
      <c r="W23" s="389"/>
      <c r="X23" s="389"/>
      <c r="Y23" s="389"/>
      <c r="Z23" s="389"/>
      <c r="AA23" s="389"/>
      <c r="AB23" s="389"/>
      <c r="AC23" s="389"/>
      <c r="AD23" s="389"/>
      <c r="AE23" s="389"/>
      <c r="AF23" s="389"/>
      <c r="AG23" s="389"/>
      <c r="AH23" s="389"/>
      <c r="AI23" s="389"/>
      <c r="AJ23" s="389"/>
      <c r="AK23" s="389"/>
      <c r="AL23" s="389"/>
      <c r="AM23" s="389"/>
    </row>
    <row r="24" spans="1:39" s="390" customFormat="1" ht="63" customHeight="1" x14ac:dyDescent="0.3">
      <c r="A24" s="391" t="s">
        <v>565</v>
      </c>
      <c r="B24" s="361"/>
      <c r="C24" s="361"/>
      <c r="D24" s="361"/>
      <c r="E24" s="361"/>
      <c r="F24" s="361"/>
      <c r="G24" s="361"/>
      <c r="H24" s="361"/>
      <c r="I24" s="361"/>
      <c r="J24" s="361"/>
      <c r="K24" s="361"/>
      <c r="L24" s="389"/>
      <c r="M24" s="389"/>
      <c r="N24" s="389"/>
      <c r="O24" s="389"/>
      <c r="P24" s="389"/>
      <c r="Q24" s="389"/>
      <c r="R24" s="389"/>
      <c r="S24" s="389"/>
      <c r="T24" s="389"/>
      <c r="U24" s="389"/>
      <c r="V24" s="389"/>
      <c r="W24" s="389"/>
      <c r="X24" s="389"/>
      <c r="Y24" s="389"/>
      <c r="Z24" s="389"/>
      <c r="AA24" s="389"/>
      <c r="AB24" s="389"/>
      <c r="AC24" s="389"/>
      <c r="AD24" s="389"/>
      <c r="AE24" s="389"/>
      <c r="AF24" s="389"/>
      <c r="AG24" s="389"/>
      <c r="AH24" s="389"/>
      <c r="AI24" s="389"/>
      <c r="AJ24" s="389"/>
      <c r="AK24" s="389"/>
      <c r="AL24" s="389"/>
      <c r="AM24" s="389"/>
    </row>
    <row r="25" spans="1:39" s="390" customFormat="1" ht="63" customHeight="1" x14ac:dyDescent="0.3">
      <c r="A25" s="391" t="s">
        <v>566</v>
      </c>
      <c r="B25" s="361"/>
      <c r="C25" s="361"/>
      <c r="D25" s="361"/>
      <c r="E25" s="361"/>
      <c r="F25" s="361"/>
      <c r="G25" s="361"/>
      <c r="H25" s="361"/>
      <c r="I25" s="361"/>
      <c r="J25" s="361"/>
      <c r="K25" s="361"/>
      <c r="L25" s="389"/>
      <c r="M25" s="389"/>
      <c r="N25" s="389"/>
      <c r="O25" s="389"/>
      <c r="P25" s="389"/>
      <c r="Q25" s="389"/>
      <c r="R25" s="389"/>
      <c r="S25" s="389"/>
      <c r="T25" s="389"/>
      <c r="U25" s="389"/>
      <c r="V25" s="389"/>
      <c r="W25" s="389"/>
      <c r="X25" s="389"/>
      <c r="Y25" s="389"/>
      <c r="Z25" s="389"/>
      <c r="AA25" s="389"/>
      <c r="AB25" s="389"/>
      <c r="AC25" s="389"/>
      <c r="AD25" s="389"/>
      <c r="AE25" s="389"/>
      <c r="AF25" s="389"/>
      <c r="AG25" s="389"/>
      <c r="AH25" s="389"/>
      <c r="AI25" s="389"/>
      <c r="AJ25" s="389"/>
      <c r="AK25" s="389"/>
      <c r="AL25" s="389"/>
      <c r="AM25" s="389"/>
    </row>
    <row r="26" spans="1:39" s="390" customFormat="1" ht="47.1" customHeight="1" x14ac:dyDescent="0.3">
      <c r="A26" s="391" t="s">
        <v>864</v>
      </c>
      <c r="B26" s="364"/>
      <c r="C26" s="364"/>
      <c r="D26" s="364"/>
      <c r="E26" s="364"/>
      <c r="F26" s="364"/>
      <c r="G26" s="364"/>
      <c r="H26" s="364"/>
      <c r="I26" s="364"/>
      <c r="J26" s="364"/>
      <c r="K26" s="364"/>
      <c r="L26" s="389"/>
      <c r="M26" s="389"/>
      <c r="N26" s="389"/>
      <c r="O26" s="389"/>
      <c r="P26" s="389"/>
      <c r="Q26" s="389"/>
      <c r="R26" s="389"/>
      <c r="S26" s="389"/>
      <c r="T26" s="389"/>
      <c r="U26" s="389"/>
      <c r="V26" s="389"/>
      <c r="W26" s="389"/>
      <c r="X26" s="389"/>
      <c r="Y26" s="389"/>
      <c r="Z26" s="389"/>
      <c r="AA26" s="389"/>
      <c r="AB26" s="389"/>
      <c r="AC26" s="389"/>
      <c r="AD26" s="389"/>
      <c r="AE26" s="389"/>
      <c r="AF26" s="389"/>
      <c r="AG26" s="389"/>
      <c r="AH26" s="389"/>
      <c r="AI26" s="389"/>
      <c r="AJ26" s="389"/>
      <c r="AK26" s="389"/>
      <c r="AL26" s="389"/>
      <c r="AM26" s="389"/>
    </row>
    <row r="27" spans="1:39" s="390" customFormat="1" ht="52.5" customHeight="1" x14ac:dyDescent="0.3">
      <c r="A27" s="393" t="s">
        <v>824</v>
      </c>
      <c r="B27" s="361"/>
      <c r="C27" s="361"/>
      <c r="D27" s="361"/>
      <c r="E27" s="361"/>
      <c r="F27" s="361"/>
      <c r="G27" s="361"/>
      <c r="H27" s="361"/>
      <c r="I27" s="361"/>
      <c r="J27" s="361"/>
      <c r="K27" s="361"/>
      <c r="L27" s="389"/>
      <c r="M27" s="389"/>
      <c r="N27" s="389"/>
      <c r="O27" s="389"/>
      <c r="P27" s="389"/>
      <c r="Q27" s="389"/>
      <c r="R27" s="389"/>
      <c r="S27" s="389"/>
      <c r="T27" s="389"/>
      <c r="U27" s="389"/>
      <c r="V27" s="389"/>
      <c r="W27" s="389"/>
      <c r="X27" s="389"/>
      <c r="Y27" s="389"/>
      <c r="Z27" s="389"/>
      <c r="AA27" s="389"/>
      <c r="AB27" s="389"/>
      <c r="AC27" s="389"/>
      <c r="AD27" s="389"/>
      <c r="AE27" s="389"/>
      <c r="AF27" s="389"/>
      <c r="AG27" s="389"/>
      <c r="AH27" s="389"/>
      <c r="AI27" s="389"/>
      <c r="AJ27" s="389"/>
      <c r="AK27" s="389"/>
      <c r="AL27" s="389"/>
      <c r="AM27" s="389"/>
    </row>
    <row r="28" spans="1:39" s="390" customFormat="1" ht="60.6" customHeight="1" x14ac:dyDescent="0.3">
      <c r="A28" s="391" t="s">
        <v>825</v>
      </c>
      <c r="B28" s="361"/>
      <c r="C28" s="361"/>
      <c r="D28" s="361"/>
      <c r="E28" s="361"/>
      <c r="F28" s="361"/>
      <c r="G28" s="361"/>
      <c r="H28" s="361"/>
      <c r="I28" s="361"/>
      <c r="J28" s="361"/>
      <c r="K28" s="361"/>
      <c r="L28" s="389"/>
      <c r="M28" s="389"/>
      <c r="N28" s="389"/>
      <c r="O28" s="389"/>
      <c r="P28" s="389"/>
      <c r="Q28" s="389"/>
      <c r="R28" s="389"/>
      <c r="S28" s="389"/>
      <c r="T28" s="389"/>
      <c r="U28" s="389"/>
      <c r="V28" s="389"/>
      <c r="W28" s="389"/>
      <c r="X28" s="389"/>
      <c r="Y28" s="389"/>
      <c r="Z28" s="389"/>
      <c r="AA28" s="389"/>
      <c r="AB28" s="389"/>
      <c r="AC28" s="389"/>
      <c r="AD28" s="389"/>
      <c r="AE28" s="389"/>
      <c r="AF28" s="389"/>
      <c r="AG28" s="389"/>
      <c r="AH28" s="389"/>
      <c r="AI28" s="389"/>
      <c r="AJ28" s="389"/>
      <c r="AK28" s="389"/>
      <c r="AL28" s="389"/>
      <c r="AM28" s="389"/>
    </row>
    <row r="29" spans="1:39" s="390" customFormat="1" ht="65.099999999999994" customHeight="1" x14ac:dyDescent="0.3">
      <c r="A29" s="391" t="s">
        <v>826</v>
      </c>
      <c r="B29" s="361"/>
      <c r="C29" s="361"/>
      <c r="D29" s="361"/>
      <c r="E29" s="361"/>
      <c r="F29" s="361"/>
      <c r="G29" s="361"/>
      <c r="H29" s="361"/>
      <c r="I29" s="361"/>
      <c r="J29" s="361"/>
      <c r="K29" s="361"/>
      <c r="L29" s="389"/>
      <c r="M29" s="389"/>
      <c r="N29" s="389"/>
      <c r="O29" s="389"/>
      <c r="P29" s="389"/>
      <c r="Q29" s="389"/>
      <c r="R29" s="389"/>
      <c r="S29" s="389"/>
      <c r="T29" s="389"/>
      <c r="U29" s="389"/>
      <c r="V29" s="389"/>
      <c r="W29" s="389"/>
      <c r="X29" s="389"/>
      <c r="Y29" s="389"/>
      <c r="Z29" s="389"/>
      <c r="AA29" s="389"/>
      <c r="AB29" s="389"/>
      <c r="AC29" s="389"/>
      <c r="AD29" s="389"/>
      <c r="AE29" s="389"/>
      <c r="AF29" s="389"/>
      <c r="AG29" s="389"/>
      <c r="AH29" s="389"/>
      <c r="AI29" s="389"/>
      <c r="AJ29" s="389"/>
      <c r="AK29" s="389"/>
      <c r="AL29" s="389"/>
      <c r="AM29" s="389"/>
    </row>
    <row r="30" spans="1:39" s="390" customFormat="1" ht="52.5" customHeight="1" x14ac:dyDescent="0.3">
      <c r="A30" s="391" t="s">
        <v>865</v>
      </c>
      <c r="B30" s="364"/>
      <c r="C30" s="364"/>
      <c r="D30" s="364"/>
      <c r="E30" s="364"/>
      <c r="F30" s="364"/>
      <c r="G30" s="364"/>
      <c r="H30" s="364"/>
      <c r="I30" s="364"/>
      <c r="J30" s="364"/>
      <c r="K30" s="364"/>
      <c r="L30" s="389"/>
      <c r="M30" s="389"/>
      <c r="N30" s="389"/>
      <c r="O30" s="389"/>
      <c r="P30" s="389"/>
      <c r="Q30" s="389"/>
      <c r="R30" s="389"/>
      <c r="S30" s="389"/>
      <c r="T30" s="389"/>
      <c r="U30" s="389"/>
      <c r="V30" s="389"/>
      <c r="W30" s="389"/>
      <c r="X30" s="389"/>
      <c r="Y30" s="389"/>
      <c r="Z30" s="389"/>
      <c r="AA30" s="389"/>
      <c r="AB30" s="389"/>
      <c r="AC30" s="389"/>
      <c r="AD30" s="389"/>
      <c r="AE30" s="389"/>
      <c r="AF30" s="389"/>
      <c r="AG30" s="389"/>
      <c r="AH30" s="389"/>
      <c r="AI30" s="389"/>
      <c r="AJ30" s="389"/>
      <c r="AK30" s="389"/>
      <c r="AL30" s="389"/>
      <c r="AM30" s="389"/>
    </row>
    <row r="31" spans="1:39" s="390" customFormat="1" ht="28.35" customHeight="1" x14ac:dyDescent="0.3">
      <c r="A31" s="391" t="s">
        <v>827</v>
      </c>
      <c r="B31" s="361"/>
      <c r="C31" s="361"/>
      <c r="D31" s="361"/>
      <c r="E31" s="361"/>
      <c r="F31" s="361"/>
      <c r="G31" s="361"/>
      <c r="H31" s="361"/>
      <c r="I31" s="361"/>
      <c r="J31" s="361"/>
      <c r="K31" s="361"/>
      <c r="L31" s="389"/>
      <c r="M31" s="389"/>
      <c r="N31" s="389"/>
      <c r="O31" s="389"/>
      <c r="P31" s="389"/>
      <c r="Q31" s="389"/>
      <c r="R31" s="389"/>
      <c r="S31" s="389"/>
      <c r="T31" s="389"/>
      <c r="U31" s="389"/>
      <c r="V31" s="389"/>
      <c r="W31" s="389"/>
      <c r="X31" s="389"/>
      <c r="Y31" s="389"/>
      <c r="Z31" s="389"/>
      <c r="AA31" s="389"/>
      <c r="AB31" s="389"/>
      <c r="AC31" s="389"/>
      <c r="AD31" s="389"/>
      <c r="AE31" s="389"/>
      <c r="AF31" s="389"/>
      <c r="AG31" s="389"/>
      <c r="AH31" s="389"/>
      <c r="AI31" s="389"/>
      <c r="AJ31" s="389"/>
      <c r="AK31" s="389"/>
      <c r="AL31" s="389"/>
      <c r="AM31" s="389"/>
    </row>
    <row r="32" spans="1:39" s="390" customFormat="1" ht="27.6" customHeight="1" x14ac:dyDescent="0.3">
      <c r="A32" s="391" t="s">
        <v>828</v>
      </c>
      <c r="B32" s="361"/>
      <c r="C32" s="361"/>
      <c r="D32" s="361"/>
      <c r="E32" s="361"/>
      <c r="F32" s="361"/>
      <c r="G32" s="361"/>
      <c r="H32" s="361"/>
      <c r="I32" s="361"/>
      <c r="J32" s="361"/>
      <c r="K32" s="361"/>
      <c r="L32" s="389"/>
      <c r="M32" s="389"/>
      <c r="N32" s="389"/>
      <c r="O32" s="389"/>
      <c r="P32" s="389"/>
      <c r="Q32" s="389"/>
      <c r="R32" s="389"/>
      <c r="S32" s="389"/>
      <c r="T32" s="389"/>
      <c r="U32" s="389"/>
      <c r="V32" s="389"/>
      <c r="W32" s="389"/>
      <c r="X32" s="389"/>
      <c r="Y32" s="389"/>
      <c r="Z32" s="389"/>
      <c r="AA32" s="389"/>
      <c r="AB32" s="389"/>
      <c r="AC32" s="389"/>
      <c r="AD32" s="389"/>
      <c r="AE32" s="389"/>
      <c r="AF32" s="389"/>
      <c r="AG32" s="389"/>
      <c r="AH32" s="389"/>
      <c r="AI32" s="389"/>
      <c r="AJ32" s="389"/>
      <c r="AK32" s="389"/>
      <c r="AL32" s="389"/>
      <c r="AM32" s="389"/>
    </row>
    <row r="33" spans="1:39" s="390" customFormat="1" ht="25.35" customHeight="1" x14ac:dyDescent="0.3">
      <c r="A33" s="391" t="s">
        <v>829</v>
      </c>
      <c r="B33" s="394"/>
      <c r="C33" s="394"/>
      <c r="D33" s="394"/>
      <c r="E33" s="394"/>
      <c r="F33" s="394"/>
      <c r="G33" s="394"/>
      <c r="H33" s="394"/>
      <c r="I33" s="394"/>
      <c r="J33" s="394"/>
      <c r="K33" s="394"/>
      <c r="L33" s="389"/>
      <c r="M33" s="389"/>
      <c r="N33" s="389"/>
      <c r="O33" s="389"/>
      <c r="P33" s="389"/>
      <c r="Q33" s="389"/>
      <c r="R33" s="389"/>
      <c r="S33" s="389"/>
      <c r="T33" s="389"/>
      <c r="U33" s="389"/>
      <c r="V33" s="389"/>
      <c r="W33" s="389"/>
      <c r="X33" s="389"/>
      <c r="Y33" s="389"/>
      <c r="Z33" s="389"/>
      <c r="AA33" s="389"/>
      <c r="AB33" s="389"/>
      <c r="AC33" s="389"/>
      <c r="AD33" s="389"/>
      <c r="AE33" s="389"/>
      <c r="AF33" s="389"/>
      <c r="AG33" s="389"/>
      <c r="AH33" s="389"/>
      <c r="AI33" s="389"/>
      <c r="AJ33" s="389"/>
      <c r="AK33" s="389"/>
      <c r="AL33" s="389"/>
      <c r="AM33" s="389"/>
    </row>
    <row r="34" spans="1:39" s="390" customFormat="1" ht="63.6" customHeight="1" x14ac:dyDescent="0.3">
      <c r="A34" s="391" t="s">
        <v>628</v>
      </c>
      <c r="B34" s="395"/>
      <c r="C34" s="395"/>
      <c r="D34" s="395"/>
      <c r="E34" s="395"/>
      <c r="F34" s="395"/>
      <c r="G34" s="395"/>
      <c r="H34" s="395"/>
      <c r="I34" s="395"/>
      <c r="J34" s="395"/>
      <c r="K34" s="395"/>
      <c r="L34" s="389"/>
      <c r="M34" s="389"/>
      <c r="N34" s="389"/>
      <c r="O34" s="389"/>
      <c r="P34" s="389"/>
      <c r="Q34" s="389"/>
      <c r="R34" s="389"/>
      <c r="S34" s="389"/>
      <c r="T34" s="389"/>
      <c r="U34" s="389"/>
      <c r="V34" s="389"/>
      <c r="W34" s="389"/>
      <c r="X34" s="389"/>
      <c r="Y34" s="389"/>
      <c r="Z34" s="389"/>
      <c r="AA34" s="389"/>
      <c r="AB34" s="389"/>
      <c r="AC34" s="389"/>
      <c r="AD34" s="389"/>
      <c r="AE34" s="389"/>
      <c r="AF34" s="389"/>
      <c r="AG34" s="389"/>
      <c r="AH34" s="389"/>
      <c r="AI34" s="389"/>
      <c r="AJ34" s="389"/>
      <c r="AK34" s="389"/>
      <c r="AL34" s="389"/>
      <c r="AM34" s="389"/>
    </row>
    <row r="35" spans="1:39" s="390" customFormat="1" ht="52.5" customHeight="1" x14ac:dyDescent="0.3">
      <c r="A35" s="392" t="s">
        <v>814</v>
      </c>
      <c r="B35" s="364"/>
      <c r="C35" s="364"/>
      <c r="D35" s="364"/>
      <c r="E35" s="364"/>
      <c r="F35" s="364"/>
      <c r="G35" s="364"/>
      <c r="H35" s="364"/>
      <c r="I35" s="364"/>
      <c r="J35" s="364"/>
      <c r="K35" s="364"/>
      <c r="L35" s="389"/>
      <c r="M35" s="389"/>
      <c r="N35" s="389"/>
      <c r="O35" s="389"/>
      <c r="P35" s="389"/>
      <c r="Q35" s="389"/>
      <c r="R35" s="389"/>
      <c r="S35" s="389"/>
      <c r="T35" s="389"/>
      <c r="U35" s="389"/>
      <c r="V35" s="389"/>
      <c r="W35" s="389"/>
      <c r="X35" s="389"/>
      <c r="Y35" s="389"/>
      <c r="Z35" s="389"/>
      <c r="AA35" s="389"/>
      <c r="AB35" s="389"/>
      <c r="AC35" s="389"/>
      <c r="AD35" s="389"/>
      <c r="AE35" s="389"/>
      <c r="AF35" s="389"/>
      <c r="AG35" s="389"/>
      <c r="AH35" s="389"/>
      <c r="AI35" s="389"/>
      <c r="AJ35" s="389"/>
      <c r="AK35" s="389"/>
      <c r="AL35" s="389"/>
      <c r="AM35" s="389"/>
    </row>
    <row r="36" spans="1:39" s="390" customFormat="1" ht="70.2" customHeight="1" x14ac:dyDescent="0.3">
      <c r="A36" s="391" t="s">
        <v>830</v>
      </c>
      <c r="B36" s="361"/>
      <c r="C36" s="361"/>
      <c r="D36" s="361"/>
      <c r="E36" s="361"/>
      <c r="F36" s="361"/>
      <c r="G36" s="361"/>
      <c r="H36" s="361"/>
      <c r="I36" s="361"/>
      <c r="J36" s="361"/>
      <c r="K36" s="361"/>
      <c r="L36" s="389"/>
      <c r="M36" s="389"/>
      <c r="N36" s="389"/>
      <c r="O36" s="389"/>
      <c r="P36" s="389"/>
      <c r="Q36" s="389"/>
      <c r="R36" s="389"/>
      <c r="S36" s="389"/>
      <c r="T36" s="389"/>
      <c r="U36" s="389"/>
      <c r="V36" s="389"/>
      <c r="W36" s="389"/>
      <c r="X36" s="389"/>
      <c r="Y36" s="389"/>
      <c r="Z36" s="389"/>
      <c r="AA36" s="389"/>
      <c r="AB36" s="389"/>
      <c r="AC36" s="389"/>
      <c r="AD36" s="389"/>
      <c r="AE36" s="389"/>
      <c r="AF36" s="389"/>
      <c r="AG36" s="389"/>
      <c r="AH36" s="389"/>
      <c r="AI36" s="389"/>
      <c r="AJ36" s="389"/>
      <c r="AK36" s="389"/>
      <c r="AL36" s="389"/>
      <c r="AM36" s="389"/>
    </row>
    <row r="37" spans="1:39" s="390" customFormat="1" ht="90" customHeight="1" x14ac:dyDescent="0.3">
      <c r="A37" s="391" t="s">
        <v>831</v>
      </c>
      <c r="B37" s="361"/>
      <c r="C37" s="361"/>
      <c r="D37" s="361"/>
      <c r="E37" s="361"/>
      <c r="F37" s="361"/>
      <c r="G37" s="361"/>
      <c r="H37" s="361"/>
      <c r="I37" s="361"/>
      <c r="J37" s="361"/>
      <c r="K37" s="361"/>
      <c r="L37" s="389"/>
      <c r="M37" s="389"/>
      <c r="N37" s="389"/>
      <c r="O37" s="389"/>
      <c r="P37" s="389"/>
      <c r="Q37" s="389"/>
      <c r="R37" s="389"/>
      <c r="S37" s="389"/>
      <c r="T37" s="389"/>
      <c r="U37" s="389"/>
      <c r="V37" s="389"/>
      <c r="W37" s="389"/>
      <c r="X37" s="389"/>
      <c r="Y37" s="389"/>
      <c r="Z37" s="389"/>
      <c r="AA37" s="389"/>
      <c r="AB37" s="389"/>
      <c r="AC37" s="389"/>
      <c r="AD37" s="389"/>
      <c r="AE37" s="389"/>
      <c r="AF37" s="389"/>
      <c r="AG37" s="389"/>
      <c r="AH37" s="389"/>
      <c r="AI37" s="389"/>
      <c r="AJ37" s="389"/>
      <c r="AK37" s="389"/>
      <c r="AL37" s="389"/>
      <c r="AM37" s="389"/>
    </row>
    <row r="38" spans="1:39" s="390" customFormat="1" ht="112.35" customHeight="1" x14ac:dyDescent="0.3">
      <c r="A38" s="391" t="s">
        <v>832</v>
      </c>
      <c r="B38" s="361"/>
      <c r="C38" s="361"/>
      <c r="D38" s="361"/>
      <c r="E38" s="361"/>
      <c r="F38" s="361"/>
      <c r="G38" s="361"/>
      <c r="H38" s="361"/>
      <c r="I38" s="361"/>
      <c r="J38" s="361"/>
      <c r="K38" s="361"/>
      <c r="L38" s="389"/>
      <c r="M38" s="389"/>
      <c r="N38" s="389"/>
      <c r="O38" s="389"/>
      <c r="P38" s="389"/>
      <c r="Q38" s="389"/>
      <c r="R38" s="389"/>
      <c r="S38" s="389"/>
      <c r="T38" s="389"/>
      <c r="U38" s="389"/>
      <c r="V38" s="389"/>
      <c r="W38" s="389"/>
      <c r="X38" s="389"/>
      <c r="Y38" s="389"/>
      <c r="Z38" s="389"/>
      <c r="AA38" s="389"/>
      <c r="AB38" s="389"/>
      <c r="AC38" s="389"/>
      <c r="AD38" s="389"/>
      <c r="AE38" s="389"/>
      <c r="AF38" s="389"/>
      <c r="AG38" s="389"/>
      <c r="AH38" s="389"/>
      <c r="AI38" s="389"/>
      <c r="AJ38" s="389"/>
      <c r="AK38" s="389"/>
      <c r="AL38" s="389"/>
      <c r="AM38" s="389"/>
    </row>
    <row r="39" spans="1:39" s="390" customFormat="1" ht="102" customHeight="1" x14ac:dyDescent="0.3">
      <c r="A39" s="391" t="s">
        <v>833</v>
      </c>
      <c r="B39" s="361"/>
      <c r="C39" s="361"/>
      <c r="D39" s="361"/>
      <c r="E39" s="361"/>
      <c r="F39" s="361"/>
      <c r="G39" s="361"/>
      <c r="H39" s="361"/>
      <c r="I39" s="361"/>
      <c r="J39" s="361"/>
      <c r="K39" s="361"/>
      <c r="L39" s="389"/>
      <c r="M39" s="389"/>
      <c r="N39" s="389"/>
      <c r="O39" s="389"/>
      <c r="P39" s="389"/>
      <c r="Q39" s="389"/>
      <c r="R39" s="389"/>
      <c r="S39" s="389"/>
      <c r="T39" s="389"/>
      <c r="U39" s="389"/>
      <c r="V39" s="389"/>
      <c r="W39" s="389"/>
      <c r="X39" s="389"/>
      <c r="Y39" s="389"/>
      <c r="Z39" s="389"/>
      <c r="AA39" s="389"/>
      <c r="AB39" s="389"/>
      <c r="AC39" s="389"/>
      <c r="AD39" s="389"/>
      <c r="AE39" s="389"/>
      <c r="AF39" s="389"/>
      <c r="AG39" s="389"/>
      <c r="AH39" s="389"/>
      <c r="AI39" s="389"/>
      <c r="AJ39" s="389"/>
      <c r="AK39" s="389"/>
      <c r="AL39" s="389"/>
      <c r="AM39" s="389"/>
    </row>
    <row r="40" spans="1:39" s="390" customFormat="1" ht="68.099999999999994" customHeight="1" x14ac:dyDescent="0.3">
      <c r="A40" s="391" t="s">
        <v>834</v>
      </c>
      <c r="B40" s="361"/>
      <c r="C40" s="361"/>
      <c r="D40" s="361"/>
      <c r="E40" s="361"/>
      <c r="F40" s="361"/>
      <c r="G40" s="361"/>
      <c r="H40" s="361"/>
      <c r="I40" s="361"/>
      <c r="J40" s="361"/>
      <c r="K40" s="361"/>
      <c r="L40" s="389"/>
      <c r="M40" s="389"/>
      <c r="N40" s="389"/>
      <c r="O40" s="389"/>
      <c r="P40" s="389"/>
      <c r="Q40" s="389"/>
      <c r="R40" s="389"/>
      <c r="S40" s="389"/>
      <c r="T40" s="389"/>
      <c r="U40" s="389"/>
      <c r="V40" s="389"/>
      <c r="W40" s="389"/>
      <c r="X40" s="389"/>
      <c r="Y40" s="389"/>
      <c r="Z40" s="389"/>
      <c r="AA40" s="389"/>
      <c r="AB40" s="389"/>
      <c r="AC40" s="389"/>
      <c r="AD40" s="389"/>
      <c r="AE40" s="389"/>
      <c r="AF40" s="389"/>
      <c r="AG40" s="389"/>
      <c r="AH40" s="389"/>
      <c r="AI40" s="389"/>
      <c r="AJ40" s="389"/>
      <c r="AK40" s="389"/>
      <c r="AL40" s="389"/>
      <c r="AM40" s="389"/>
    </row>
    <row r="41" spans="1:39" s="390" customFormat="1" ht="79.349999999999994" customHeight="1" x14ac:dyDescent="0.3">
      <c r="A41" s="391" t="s">
        <v>835</v>
      </c>
      <c r="B41" s="361"/>
      <c r="C41" s="361"/>
      <c r="D41" s="361"/>
      <c r="E41" s="361"/>
      <c r="F41" s="361"/>
      <c r="G41" s="361"/>
      <c r="H41" s="361"/>
      <c r="I41" s="361"/>
      <c r="J41" s="361"/>
      <c r="K41" s="361"/>
      <c r="L41" s="389"/>
      <c r="M41" s="389"/>
      <c r="N41" s="389"/>
      <c r="O41" s="389"/>
      <c r="P41" s="389"/>
      <c r="Q41" s="389"/>
      <c r="R41" s="389"/>
      <c r="S41" s="389"/>
      <c r="T41" s="389"/>
      <c r="U41" s="389"/>
      <c r="V41" s="389"/>
      <c r="W41" s="389"/>
      <c r="X41" s="389"/>
      <c r="Y41" s="389"/>
      <c r="Z41" s="389"/>
      <c r="AA41" s="389"/>
      <c r="AB41" s="389"/>
      <c r="AC41" s="389"/>
      <c r="AD41" s="389"/>
      <c r="AE41" s="389"/>
      <c r="AF41" s="389"/>
      <c r="AG41" s="389"/>
      <c r="AH41" s="389"/>
      <c r="AI41" s="389"/>
      <c r="AJ41" s="389"/>
      <c r="AK41" s="389"/>
      <c r="AL41" s="389"/>
      <c r="AM41" s="389"/>
    </row>
    <row r="42" spans="1:39" s="390" customFormat="1" ht="91.35" customHeight="1" x14ac:dyDescent="0.3">
      <c r="A42" s="391" t="s">
        <v>806</v>
      </c>
      <c r="B42" s="361"/>
      <c r="C42" s="361"/>
      <c r="D42" s="361"/>
      <c r="E42" s="361"/>
      <c r="F42" s="361"/>
      <c r="G42" s="361"/>
      <c r="H42" s="361"/>
      <c r="I42" s="361"/>
      <c r="J42" s="361"/>
      <c r="K42" s="361"/>
      <c r="L42" s="389"/>
      <c r="M42" s="389"/>
      <c r="N42" s="389"/>
      <c r="O42" s="389"/>
      <c r="P42" s="389"/>
      <c r="Q42" s="389"/>
      <c r="R42" s="389"/>
      <c r="S42" s="389"/>
      <c r="T42" s="389"/>
      <c r="U42" s="389"/>
      <c r="V42" s="389"/>
      <c r="W42" s="389"/>
      <c r="X42" s="389"/>
      <c r="Y42" s="389"/>
      <c r="Z42" s="389"/>
      <c r="AA42" s="389"/>
      <c r="AB42" s="389"/>
      <c r="AC42" s="389"/>
      <c r="AD42" s="389"/>
      <c r="AE42" s="389"/>
      <c r="AF42" s="389"/>
      <c r="AG42" s="389"/>
      <c r="AH42" s="389"/>
      <c r="AI42" s="389"/>
      <c r="AJ42" s="389"/>
      <c r="AK42" s="389"/>
      <c r="AL42" s="389"/>
      <c r="AM42" s="389"/>
    </row>
    <row r="43" spans="1:39" s="390" customFormat="1" ht="52.5" customHeight="1" x14ac:dyDescent="0.3">
      <c r="A43" s="391" t="s">
        <v>805</v>
      </c>
      <c r="B43" s="364"/>
      <c r="C43" s="364"/>
      <c r="D43" s="364"/>
      <c r="E43" s="364"/>
      <c r="F43" s="364"/>
      <c r="G43" s="364"/>
      <c r="H43" s="364"/>
      <c r="I43" s="364"/>
      <c r="J43" s="364"/>
      <c r="K43" s="364"/>
      <c r="L43" s="389"/>
      <c r="M43" s="389"/>
      <c r="N43" s="389"/>
      <c r="O43" s="389"/>
      <c r="P43" s="389"/>
      <c r="Q43" s="389"/>
      <c r="R43" s="389"/>
      <c r="S43" s="389"/>
      <c r="T43" s="389"/>
      <c r="U43" s="389"/>
      <c r="V43" s="389"/>
      <c r="W43" s="389"/>
      <c r="X43" s="389"/>
      <c r="Y43" s="389"/>
      <c r="Z43" s="389"/>
      <c r="AA43" s="389"/>
      <c r="AB43" s="389"/>
      <c r="AC43" s="389"/>
      <c r="AD43" s="389"/>
      <c r="AE43" s="389"/>
      <c r="AF43" s="389"/>
      <c r="AG43" s="389"/>
      <c r="AH43" s="389"/>
      <c r="AI43" s="389"/>
      <c r="AJ43" s="389"/>
      <c r="AK43" s="389"/>
      <c r="AL43" s="389"/>
      <c r="AM43" s="389"/>
    </row>
    <row r="44" spans="1:39" s="390" customFormat="1" ht="66" customHeight="1" x14ac:dyDescent="0.3">
      <c r="A44" s="391" t="s">
        <v>836</v>
      </c>
      <c r="B44" s="361"/>
      <c r="C44" s="361"/>
      <c r="D44" s="361"/>
      <c r="E44" s="361"/>
      <c r="F44" s="361"/>
      <c r="G44" s="361"/>
      <c r="H44" s="361"/>
      <c r="I44" s="361"/>
      <c r="J44" s="361"/>
      <c r="K44" s="361"/>
      <c r="L44" s="389"/>
      <c r="M44" s="389"/>
      <c r="N44" s="389"/>
      <c r="O44" s="389"/>
      <c r="P44" s="389"/>
      <c r="Q44" s="389"/>
      <c r="R44" s="389"/>
      <c r="S44" s="389"/>
      <c r="T44" s="389"/>
      <c r="U44" s="389"/>
      <c r="V44" s="389"/>
      <c r="W44" s="389"/>
      <c r="X44" s="389"/>
      <c r="Y44" s="389"/>
      <c r="Z44" s="389"/>
      <c r="AA44" s="389"/>
      <c r="AB44" s="389"/>
      <c r="AC44" s="389"/>
      <c r="AD44" s="389"/>
      <c r="AE44" s="389"/>
      <c r="AF44" s="389"/>
      <c r="AG44" s="389"/>
      <c r="AH44" s="389"/>
      <c r="AI44" s="389"/>
      <c r="AJ44" s="389"/>
      <c r="AK44" s="389"/>
      <c r="AL44" s="389"/>
      <c r="AM44" s="389"/>
    </row>
    <row r="45" spans="1:39" s="390" customFormat="1" ht="25.35" customHeight="1" x14ac:dyDescent="0.3">
      <c r="A45" s="391" t="s">
        <v>837</v>
      </c>
      <c r="B45" s="361"/>
      <c r="C45" s="361"/>
      <c r="D45" s="361"/>
      <c r="E45" s="361"/>
      <c r="F45" s="361"/>
      <c r="G45" s="361"/>
      <c r="H45" s="361"/>
      <c r="I45" s="361"/>
      <c r="J45" s="361"/>
      <c r="K45" s="361"/>
      <c r="L45" s="389"/>
      <c r="M45" s="389"/>
      <c r="N45" s="389"/>
      <c r="O45" s="389"/>
      <c r="P45" s="389"/>
      <c r="Q45" s="389"/>
      <c r="R45" s="389"/>
      <c r="S45" s="389"/>
      <c r="T45" s="389"/>
      <c r="U45" s="389"/>
      <c r="V45" s="389"/>
      <c r="W45" s="389"/>
      <c r="X45" s="389"/>
      <c r="Y45" s="389"/>
      <c r="Z45" s="389"/>
      <c r="AA45" s="389"/>
      <c r="AB45" s="389"/>
      <c r="AC45" s="389"/>
      <c r="AD45" s="389"/>
      <c r="AE45" s="389"/>
      <c r="AF45" s="389"/>
      <c r="AG45" s="389"/>
      <c r="AH45" s="389"/>
      <c r="AI45" s="389"/>
      <c r="AJ45" s="389"/>
      <c r="AK45" s="389"/>
      <c r="AL45" s="389"/>
      <c r="AM45" s="389"/>
    </row>
    <row r="46" spans="1:39" s="390" customFormat="1" ht="45.6" customHeight="1" x14ac:dyDescent="0.3">
      <c r="A46" s="391" t="s">
        <v>838</v>
      </c>
      <c r="B46" s="394"/>
      <c r="C46" s="394"/>
      <c r="D46" s="394"/>
      <c r="E46" s="394"/>
      <c r="F46" s="394"/>
      <c r="G46" s="394"/>
      <c r="H46" s="394"/>
      <c r="I46" s="394"/>
      <c r="J46" s="394"/>
      <c r="K46" s="394"/>
      <c r="L46" s="389"/>
      <c r="M46" s="389"/>
      <c r="N46" s="389"/>
      <c r="O46" s="389"/>
      <c r="P46" s="389"/>
      <c r="Q46" s="389"/>
      <c r="R46" s="389"/>
      <c r="S46" s="389"/>
      <c r="T46" s="389"/>
      <c r="U46" s="389"/>
      <c r="V46" s="389"/>
      <c r="W46" s="389"/>
      <c r="X46" s="389"/>
      <c r="Y46" s="389"/>
      <c r="Z46" s="389"/>
      <c r="AA46" s="389"/>
      <c r="AB46" s="389"/>
      <c r="AC46" s="389"/>
      <c r="AD46" s="389"/>
      <c r="AE46" s="389"/>
      <c r="AF46" s="389"/>
      <c r="AG46" s="389"/>
      <c r="AH46" s="389"/>
      <c r="AI46" s="389"/>
      <c r="AJ46" s="389"/>
      <c r="AK46" s="389"/>
      <c r="AL46" s="389"/>
      <c r="AM46" s="389"/>
    </row>
    <row r="47" spans="1:39" s="390" customFormat="1" ht="28.35" customHeight="1" x14ac:dyDescent="0.3">
      <c r="A47" s="391" t="s">
        <v>839</v>
      </c>
      <c r="B47" s="394"/>
      <c r="C47" s="394"/>
      <c r="D47" s="394"/>
      <c r="E47" s="394"/>
      <c r="F47" s="394"/>
      <c r="G47" s="394"/>
      <c r="H47" s="394"/>
      <c r="I47" s="394"/>
      <c r="J47" s="394"/>
      <c r="K47" s="394"/>
      <c r="L47" s="389"/>
      <c r="M47" s="389"/>
      <c r="N47" s="389"/>
      <c r="O47" s="389"/>
      <c r="P47" s="389"/>
      <c r="Q47" s="389"/>
      <c r="R47" s="389"/>
      <c r="S47" s="389"/>
      <c r="T47" s="389"/>
      <c r="U47" s="389"/>
      <c r="V47" s="389"/>
      <c r="W47" s="389"/>
      <c r="X47" s="389"/>
      <c r="Y47" s="389"/>
      <c r="Z47" s="389"/>
      <c r="AA47" s="389"/>
      <c r="AB47" s="389"/>
      <c r="AC47" s="389"/>
      <c r="AD47" s="389"/>
      <c r="AE47" s="389"/>
      <c r="AF47" s="389"/>
      <c r="AG47" s="389"/>
      <c r="AH47" s="389"/>
      <c r="AI47" s="389"/>
      <c r="AJ47" s="389"/>
      <c r="AK47" s="389"/>
      <c r="AL47" s="389"/>
      <c r="AM47" s="389"/>
    </row>
    <row r="48" spans="1:39" s="390" customFormat="1" ht="30.6" customHeight="1" x14ac:dyDescent="0.3">
      <c r="A48" s="391" t="s">
        <v>840</v>
      </c>
      <c r="B48" s="361"/>
      <c r="C48" s="361"/>
      <c r="D48" s="361"/>
      <c r="E48" s="361"/>
      <c r="F48" s="361"/>
      <c r="G48" s="361"/>
      <c r="H48" s="361"/>
      <c r="I48" s="361"/>
      <c r="J48" s="361"/>
      <c r="K48" s="361"/>
      <c r="L48" s="389"/>
      <c r="M48" s="389"/>
      <c r="N48" s="389"/>
      <c r="O48" s="389"/>
      <c r="P48" s="389"/>
      <c r="Q48" s="389"/>
      <c r="R48" s="389"/>
      <c r="S48" s="389"/>
      <c r="T48" s="389"/>
      <c r="U48" s="389"/>
      <c r="V48" s="389"/>
      <c r="W48" s="389"/>
      <c r="X48" s="389"/>
      <c r="Y48" s="389"/>
      <c r="Z48" s="389"/>
      <c r="AA48" s="389"/>
      <c r="AB48" s="389"/>
      <c r="AC48" s="389"/>
      <c r="AD48" s="389"/>
      <c r="AE48" s="389"/>
      <c r="AF48" s="389"/>
      <c r="AG48" s="389"/>
      <c r="AH48" s="389"/>
      <c r="AI48" s="389"/>
      <c r="AJ48" s="389"/>
      <c r="AK48" s="389"/>
      <c r="AL48" s="389"/>
      <c r="AM48" s="389"/>
    </row>
    <row r="49" spans="1:39" s="390" customFormat="1" ht="52.5" customHeight="1" x14ac:dyDescent="0.3">
      <c r="A49" s="391" t="s">
        <v>841</v>
      </c>
      <c r="B49" s="394"/>
      <c r="C49" s="394"/>
      <c r="D49" s="394"/>
      <c r="E49" s="394"/>
      <c r="F49" s="394"/>
      <c r="G49" s="394"/>
      <c r="H49" s="394"/>
      <c r="I49" s="394"/>
      <c r="J49" s="394"/>
      <c r="K49" s="394"/>
      <c r="L49" s="389"/>
      <c r="M49" s="389"/>
      <c r="N49" s="389"/>
      <c r="O49" s="389"/>
      <c r="P49" s="389"/>
      <c r="Q49" s="389"/>
      <c r="R49" s="389"/>
      <c r="S49" s="389"/>
      <c r="T49" s="389"/>
      <c r="U49" s="389"/>
      <c r="V49" s="389"/>
      <c r="W49" s="389"/>
      <c r="X49" s="389"/>
      <c r="Y49" s="389"/>
      <c r="Z49" s="389"/>
      <c r="AA49" s="389"/>
      <c r="AB49" s="389"/>
      <c r="AC49" s="389"/>
      <c r="AD49" s="389"/>
      <c r="AE49" s="389"/>
      <c r="AF49" s="389"/>
      <c r="AG49" s="389"/>
      <c r="AH49" s="389"/>
      <c r="AI49" s="389"/>
      <c r="AJ49" s="389"/>
      <c r="AK49" s="389"/>
      <c r="AL49" s="389"/>
      <c r="AM49" s="389"/>
    </row>
    <row r="50" spans="1:39" s="390" customFormat="1" ht="52.5" customHeight="1" x14ac:dyDescent="0.3">
      <c r="A50" s="391" t="s">
        <v>842</v>
      </c>
      <c r="B50" s="361"/>
      <c r="C50" s="361"/>
      <c r="D50" s="361"/>
      <c r="E50" s="361"/>
      <c r="F50" s="361"/>
      <c r="G50" s="361"/>
      <c r="H50" s="361"/>
      <c r="I50" s="361"/>
      <c r="J50" s="361"/>
      <c r="K50" s="361"/>
      <c r="L50" s="389"/>
      <c r="M50" s="389"/>
      <c r="N50" s="389"/>
      <c r="O50" s="389"/>
      <c r="P50" s="389"/>
      <c r="Q50" s="389"/>
      <c r="R50" s="389"/>
      <c r="S50" s="389"/>
      <c r="T50" s="389"/>
      <c r="U50" s="389"/>
      <c r="V50" s="389"/>
      <c r="W50" s="389"/>
      <c r="X50" s="389"/>
      <c r="Y50" s="389"/>
      <c r="Z50" s="389"/>
      <c r="AA50" s="389"/>
      <c r="AB50" s="389"/>
      <c r="AC50" s="389"/>
      <c r="AD50" s="389"/>
      <c r="AE50" s="389"/>
      <c r="AF50" s="389"/>
      <c r="AG50" s="389"/>
      <c r="AH50" s="389"/>
      <c r="AI50" s="389"/>
      <c r="AJ50" s="389"/>
      <c r="AK50" s="389"/>
      <c r="AL50" s="389"/>
      <c r="AM50" s="389"/>
    </row>
    <row r="51" spans="1:39" s="390" customFormat="1" ht="30.6" customHeight="1" x14ac:dyDescent="0.3">
      <c r="A51" s="391" t="s">
        <v>807</v>
      </c>
      <c r="B51" s="364"/>
      <c r="C51" s="364"/>
      <c r="D51" s="364"/>
      <c r="E51" s="364"/>
      <c r="F51" s="364"/>
      <c r="G51" s="364"/>
      <c r="H51" s="364"/>
      <c r="I51" s="364"/>
      <c r="J51" s="364"/>
      <c r="K51" s="364"/>
      <c r="L51" s="389"/>
      <c r="M51" s="389"/>
      <c r="N51" s="389"/>
      <c r="O51" s="389"/>
      <c r="P51" s="389"/>
      <c r="Q51" s="389"/>
      <c r="R51" s="389"/>
      <c r="S51" s="389"/>
      <c r="T51" s="389"/>
      <c r="U51" s="389"/>
      <c r="V51" s="389"/>
      <c r="W51" s="389"/>
      <c r="X51" s="389"/>
      <c r="Y51" s="389"/>
      <c r="Z51" s="389"/>
      <c r="AA51" s="389"/>
      <c r="AB51" s="389"/>
      <c r="AC51" s="389"/>
      <c r="AD51" s="389"/>
      <c r="AE51" s="389"/>
      <c r="AF51" s="389"/>
      <c r="AG51" s="389"/>
      <c r="AH51" s="389"/>
      <c r="AI51" s="389"/>
      <c r="AJ51" s="389"/>
      <c r="AK51" s="389"/>
      <c r="AL51" s="389"/>
      <c r="AM51" s="389"/>
    </row>
    <row r="52" spans="1:39" s="390" customFormat="1" ht="27.6" customHeight="1" x14ac:dyDescent="0.3">
      <c r="A52" s="391" t="s">
        <v>843</v>
      </c>
      <c r="B52" s="361"/>
      <c r="C52" s="361"/>
      <c r="D52" s="361"/>
      <c r="E52" s="361"/>
      <c r="F52" s="361"/>
      <c r="G52" s="361"/>
      <c r="H52" s="361"/>
      <c r="I52" s="361"/>
      <c r="J52" s="361"/>
      <c r="K52" s="361"/>
      <c r="L52" s="389"/>
      <c r="M52" s="389"/>
      <c r="N52" s="389"/>
      <c r="O52" s="389"/>
      <c r="P52" s="389"/>
      <c r="Q52" s="389"/>
      <c r="R52" s="389"/>
      <c r="S52" s="389"/>
      <c r="T52" s="389"/>
      <c r="U52" s="389"/>
      <c r="V52" s="389"/>
      <c r="W52" s="389"/>
      <c r="X52" s="389"/>
      <c r="Y52" s="389"/>
      <c r="Z52" s="389"/>
      <c r="AA52" s="389"/>
      <c r="AB52" s="389"/>
      <c r="AC52" s="389"/>
      <c r="AD52" s="389"/>
      <c r="AE52" s="389"/>
      <c r="AF52" s="389"/>
      <c r="AG52" s="389"/>
      <c r="AH52" s="389"/>
      <c r="AI52" s="389"/>
      <c r="AJ52" s="389"/>
      <c r="AK52" s="389"/>
      <c r="AL52" s="389"/>
      <c r="AM52" s="389"/>
    </row>
    <row r="53" spans="1:39" s="390" customFormat="1" ht="26.4" customHeight="1" x14ac:dyDescent="0.3">
      <c r="A53" s="391" t="s">
        <v>844</v>
      </c>
      <c r="B53" s="394"/>
      <c r="C53" s="394"/>
      <c r="D53" s="394"/>
      <c r="E53" s="394"/>
      <c r="F53" s="394"/>
      <c r="G53" s="394"/>
      <c r="H53" s="394"/>
      <c r="I53" s="394"/>
      <c r="J53" s="394"/>
      <c r="K53" s="394"/>
      <c r="L53" s="389"/>
      <c r="M53" s="389"/>
      <c r="N53" s="389"/>
      <c r="O53" s="389"/>
      <c r="P53" s="389"/>
      <c r="Q53" s="389"/>
      <c r="R53" s="389"/>
      <c r="S53" s="389"/>
      <c r="T53" s="389"/>
      <c r="U53" s="389"/>
      <c r="V53" s="389"/>
      <c r="W53" s="389"/>
      <c r="X53" s="389"/>
      <c r="Y53" s="389"/>
      <c r="Z53" s="389"/>
      <c r="AA53" s="389"/>
      <c r="AB53" s="389"/>
      <c r="AC53" s="389"/>
      <c r="AD53" s="389"/>
      <c r="AE53" s="389"/>
      <c r="AF53" s="389"/>
      <c r="AG53" s="389"/>
      <c r="AH53" s="389"/>
      <c r="AI53" s="389"/>
      <c r="AJ53" s="389"/>
      <c r="AK53" s="389"/>
      <c r="AL53" s="389"/>
      <c r="AM53" s="389"/>
    </row>
    <row r="54" spans="1:39" s="390" customFormat="1" ht="52.5" customHeight="1" x14ac:dyDescent="0.3">
      <c r="A54" s="391" t="s">
        <v>772</v>
      </c>
      <c r="B54" s="361"/>
      <c r="C54" s="361"/>
      <c r="D54" s="361"/>
      <c r="E54" s="361"/>
      <c r="F54" s="361"/>
      <c r="G54" s="361"/>
      <c r="H54" s="361"/>
      <c r="I54" s="361"/>
      <c r="J54" s="361"/>
      <c r="K54" s="361"/>
      <c r="L54" s="389"/>
      <c r="M54" s="389"/>
      <c r="N54" s="389"/>
      <c r="O54" s="389"/>
      <c r="P54" s="389"/>
      <c r="Q54" s="389"/>
      <c r="R54" s="389"/>
      <c r="S54" s="389"/>
      <c r="T54" s="389"/>
      <c r="U54" s="389"/>
      <c r="V54" s="389"/>
      <c r="W54" s="389"/>
      <c r="X54" s="389"/>
      <c r="Y54" s="389"/>
      <c r="Z54" s="389"/>
      <c r="AA54" s="389"/>
      <c r="AB54" s="389"/>
      <c r="AC54" s="389"/>
      <c r="AD54" s="389"/>
      <c r="AE54" s="389"/>
      <c r="AF54" s="389"/>
      <c r="AG54" s="389"/>
      <c r="AH54" s="389"/>
      <c r="AI54" s="389"/>
      <c r="AJ54" s="389"/>
      <c r="AK54" s="389"/>
      <c r="AL54" s="389"/>
      <c r="AM54" s="389"/>
    </row>
    <row r="55" spans="1:39" s="390" customFormat="1" ht="48.6" customHeight="1" x14ac:dyDescent="0.3">
      <c r="A55" s="391" t="s">
        <v>808</v>
      </c>
      <c r="B55" s="361"/>
      <c r="C55" s="361"/>
      <c r="D55" s="361"/>
      <c r="E55" s="361"/>
      <c r="F55" s="361"/>
      <c r="G55" s="361"/>
      <c r="H55" s="361"/>
      <c r="I55" s="361"/>
      <c r="J55" s="361"/>
      <c r="K55" s="361"/>
      <c r="L55" s="389"/>
      <c r="M55" s="389"/>
      <c r="N55" s="389"/>
      <c r="O55" s="389"/>
      <c r="P55" s="389"/>
      <c r="Q55" s="389"/>
      <c r="R55" s="389"/>
      <c r="S55" s="389"/>
      <c r="T55" s="389"/>
      <c r="U55" s="389"/>
      <c r="V55" s="389"/>
      <c r="W55" s="389"/>
      <c r="X55" s="389"/>
      <c r="Y55" s="389"/>
      <c r="Z55" s="389"/>
      <c r="AA55" s="389"/>
      <c r="AB55" s="389"/>
      <c r="AC55" s="389"/>
      <c r="AD55" s="389"/>
      <c r="AE55" s="389"/>
      <c r="AF55" s="389"/>
      <c r="AG55" s="389"/>
      <c r="AH55" s="389"/>
      <c r="AI55" s="389"/>
      <c r="AJ55" s="389"/>
      <c r="AK55" s="389"/>
      <c r="AL55" s="389"/>
      <c r="AM55" s="389"/>
    </row>
    <row r="56" spans="1:39" s="390" customFormat="1" ht="91.35" customHeight="1" x14ac:dyDescent="0.3">
      <c r="A56" s="391" t="s">
        <v>845</v>
      </c>
      <c r="B56" s="361"/>
      <c r="C56" s="361"/>
      <c r="D56" s="361"/>
      <c r="E56" s="361"/>
      <c r="F56" s="361"/>
      <c r="G56" s="361"/>
      <c r="H56" s="361"/>
      <c r="I56" s="361"/>
      <c r="J56" s="361"/>
      <c r="K56" s="361"/>
      <c r="L56" s="389"/>
      <c r="M56" s="389"/>
      <c r="N56" s="389"/>
      <c r="O56" s="389"/>
      <c r="P56" s="389"/>
      <c r="Q56" s="389"/>
      <c r="R56" s="389"/>
      <c r="S56" s="389"/>
      <c r="T56" s="389"/>
      <c r="U56" s="389"/>
      <c r="V56" s="389"/>
      <c r="W56" s="389"/>
      <c r="X56" s="389"/>
      <c r="Y56" s="389"/>
      <c r="Z56" s="389"/>
      <c r="AA56" s="389"/>
      <c r="AB56" s="389"/>
      <c r="AC56" s="389"/>
      <c r="AD56" s="389"/>
      <c r="AE56" s="389"/>
      <c r="AF56" s="389"/>
      <c r="AG56" s="389"/>
      <c r="AH56" s="389"/>
      <c r="AI56" s="389"/>
      <c r="AJ56" s="389"/>
      <c r="AK56" s="389"/>
      <c r="AL56" s="389"/>
      <c r="AM56" s="389"/>
    </row>
    <row r="57" spans="1:39" s="390" customFormat="1" ht="71.400000000000006" customHeight="1" x14ac:dyDescent="0.3">
      <c r="A57" s="391" t="s">
        <v>846</v>
      </c>
      <c r="B57" s="361"/>
      <c r="C57" s="361"/>
      <c r="D57" s="361"/>
      <c r="E57" s="361"/>
      <c r="F57" s="361"/>
      <c r="G57" s="361"/>
      <c r="H57" s="361"/>
      <c r="I57" s="361"/>
      <c r="J57" s="361"/>
      <c r="K57" s="361"/>
      <c r="L57" s="389"/>
      <c r="M57" s="389"/>
      <c r="N57" s="389"/>
      <c r="O57" s="389"/>
      <c r="P57" s="389"/>
      <c r="Q57" s="389"/>
      <c r="R57" s="389"/>
      <c r="S57" s="389"/>
      <c r="T57" s="389"/>
      <c r="U57" s="389"/>
      <c r="V57" s="389"/>
      <c r="W57" s="389"/>
      <c r="X57" s="389"/>
      <c r="Y57" s="389"/>
      <c r="Z57" s="389"/>
      <c r="AA57" s="389"/>
      <c r="AB57" s="389"/>
      <c r="AC57" s="389"/>
      <c r="AD57" s="389"/>
      <c r="AE57" s="389"/>
      <c r="AF57" s="389"/>
      <c r="AG57" s="389"/>
      <c r="AH57" s="389"/>
      <c r="AI57" s="389"/>
      <c r="AJ57" s="389"/>
      <c r="AK57" s="389"/>
      <c r="AL57" s="389"/>
      <c r="AM57" s="389"/>
    </row>
    <row r="58" spans="1:39" s="390" customFormat="1" ht="52.5" customHeight="1" x14ac:dyDescent="0.3">
      <c r="A58" s="391" t="s">
        <v>847</v>
      </c>
      <c r="B58" s="361"/>
      <c r="C58" s="361"/>
      <c r="D58" s="361"/>
      <c r="E58" s="361"/>
      <c r="F58" s="361"/>
      <c r="G58" s="361"/>
      <c r="H58" s="361"/>
      <c r="I58" s="361"/>
      <c r="J58" s="361"/>
      <c r="K58" s="361"/>
      <c r="L58" s="389"/>
      <c r="M58" s="389"/>
      <c r="N58" s="389"/>
      <c r="O58" s="389"/>
      <c r="P58" s="389"/>
      <c r="Q58" s="389"/>
      <c r="R58" s="389"/>
      <c r="S58" s="389"/>
      <c r="T58" s="389"/>
      <c r="U58" s="389"/>
      <c r="V58" s="389"/>
      <c r="W58" s="389"/>
      <c r="X58" s="389"/>
      <c r="Y58" s="389"/>
      <c r="Z58" s="389"/>
      <c r="AA58" s="389"/>
      <c r="AB58" s="389"/>
      <c r="AC58" s="389"/>
      <c r="AD58" s="389"/>
      <c r="AE58" s="389"/>
      <c r="AF58" s="389"/>
      <c r="AG58" s="389"/>
      <c r="AH58" s="389"/>
      <c r="AI58" s="389"/>
      <c r="AJ58" s="389"/>
      <c r="AK58" s="389"/>
      <c r="AL58" s="389"/>
      <c r="AM58" s="389"/>
    </row>
    <row r="59" spans="1:39" s="390" customFormat="1" ht="86.1" customHeight="1" x14ac:dyDescent="0.3">
      <c r="A59" s="391" t="s">
        <v>848</v>
      </c>
      <c r="B59" s="361"/>
      <c r="C59" s="361"/>
      <c r="D59" s="361"/>
      <c r="E59" s="361"/>
      <c r="F59" s="361"/>
      <c r="G59" s="361"/>
      <c r="H59" s="361"/>
      <c r="I59" s="361"/>
      <c r="J59" s="361"/>
      <c r="K59" s="361"/>
      <c r="L59" s="389"/>
      <c r="M59" s="389"/>
      <c r="N59" s="389"/>
      <c r="O59" s="389"/>
      <c r="P59" s="389"/>
      <c r="Q59" s="389"/>
      <c r="R59" s="389"/>
      <c r="S59" s="389"/>
      <c r="T59" s="389"/>
      <c r="U59" s="389"/>
      <c r="V59" s="389"/>
      <c r="W59" s="389"/>
      <c r="X59" s="389"/>
      <c r="Y59" s="389"/>
      <c r="Z59" s="389"/>
      <c r="AA59" s="389"/>
      <c r="AB59" s="389"/>
      <c r="AC59" s="389"/>
      <c r="AD59" s="389"/>
      <c r="AE59" s="389"/>
      <c r="AF59" s="389"/>
      <c r="AG59" s="389"/>
      <c r="AH59" s="389"/>
      <c r="AI59" s="389"/>
      <c r="AJ59" s="389"/>
      <c r="AK59" s="389"/>
      <c r="AL59" s="389"/>
      <c r="AM59" s="389"/>
    </row>
    <row r="60" spans="1:39" s="390" customFormat="1" ht="69" customHeight="1" x14ac:dyDescent="0.3">
      <c r="A60" s="391" t="s">
        <v>849</v>
      </c>
      <c r="B60" s="361"/>
      <c r="C60" s="361"/>
      <c r="D60" s="361"/>
      <c r="E60" s="361"/>
      <c r="F60" s="361"/>
      <c r="G60" s="361"/>
      <c r="H60" s="361"/>
      <c r="I60" s="361"/>
      <c r="J60" s="361"/>
      <c r="K60" s="361"/>
      <c r="L60" s="389"/>
      <c r="M60" s="389"/>
      <c r="N60" s="389"/>
      <c r="O60" s="389"/>
      <c r="P60" s="389"/>
      <c r="Q60" s="389"/>
      <c r="R60" s="389"/>
      <c r="S60" s="389"/>
      <c r="T60" s="389"/>
      <c r="U60" s="389"/>
      <c r="V60" s="389"/>
      <c r="W60" s="389"/>
      <c r="X60" s="389"/>
      <c r="Y60" s="389"/>
      <c r="Z60" s="389"/>
      <c r="AA60" s="389"/>
      <c r="AB60" s="389"/>
      <c r="AC60" s="389"/>
      <c r="AD60" s="389"/>
      <c r="AE60" s="389"/>
      <c r="AF60" s="389"/>
      <c r="AG60" s="389"/>
      <c r="AH60" s="389"/>
      <c r="AI60" s="389"/>
      <c r="AJ60" s="389"/>
      <c r="AK60" s="389"/>
      <c r="AL60" s="389"/>
      <c r="AM60" s="389"/>
    </row>
    <row r="61" spans="1:39" s="390" customFormat="1" ht="86.4" customHeight="1" x14ac:dyDescent="0.3">
      <c r="A61" s="391" t="s">
        <v>850</v>
      </c>
      <c r="B61" s="361"/>
      <c r="C61" s="361"/>
      <c r="D61" s="361"/>
      <c r="E61" s="361"/>
      <c r="F61" s="361"/>
      <c r="G61" s="361"/>
      <c r="H61" s="361"/>
      <c r="I61" s="361"/>
      <c r="J61" s="361"/>
      <c r="K61" s="361"/>
      <c r="L61" s="389"/>
      <c r="M61" s="389"/>
      <c r="N61" s="389"/>
      <c r="O61" s="389"/>
      <c r="P61" s="389"/>
      <c r="Q61" s="389"/>
      <c r="R61" s="389"/>
      <c r="S61" s="389"/>
      <c r="T61" s="389"/>
      <c r="U61" s="389"/>
      <c r="V61" s="389"/>
      <c r="W61" s="389"/>
      <c r="X61" s="389"/>
      <c r="Y61" s="389"/>
      <c r="Z61" s="389"/>
      <c r="AA61" s="389"/>
      <c r="AB61" s="389"/>
      <c r="AC61" s="389"/>
      <c r="AD61" s="389"/>
      <c r="AE61" s="389"/>
      <c r="AF61" s="389"/>
      <c r="AG61" s="389"/>
      <c r="AH61" s="389"/>
      <c r="AI61" s="389"/>
      <c r="AJ61" s="389"/>
      <c r="AK61" s="389"/>
      <c r="AL61" s="389"/>
      <c r="AM61" s="389"/>
    </row>
    <row r="62" spans="1:39" s="390" customFormat="1" ht="93.6" customHeight="1" x14ac:dyDescent="0.3">
      <c r="A62" s="391" t="s">
        <v>851</v>
      </c>
      <c r="B62" s="361"/>
      <c r="C62" s="361"/>
      <c r="D62" s="361"/>
      <c r="E62" s="361"/>
      <c r="F62" s="361"/>
      <c r="G62" s="361"/>
      <c r="H62" s="361"/>
      <c r="I62" s="361"/>
      <c r="J62" s="361"/>
      <c r="K62" s="361"/>
      <c r="L62" s="389"/>
      <c r="M62" s="389"/>
      <c r="N62" s="389"/>
      <c r="O62" s="389"/>
      <c r="P62" s="389"/>
      <c r="Q62" s="389"/>
      <c r="R62" s="389"/>
      <c r="S62" s="389"/>
      <c r="T62" s="389"/>
      <c r="U62" s="389"/>
      <c r="V62" s="389"/>
      <c r="W62" s="389"/>
      <c r="X62" s="389"/>
      <c r="Y62" s="389"/>
      <c r="Z62" s="389"/>
      <c r="AA62" s="389"/>
      <c r="AB62" s="389"/>
      <c r="AC62" s="389"/>
      <c r="AD62" s="389"/>
      <c r="AE62" s="389"/>
      <c r="AF62" s="389"/>
      <c r="AG62" s="389"/>
      <c r="AH62" s="389"/>
      <c r="AI62" s="389"/>
      <c r="AJ62" s="389"/>
      <c r="AK62" s="389"/>
      <c r="AL62" s="389"/>
      <c r="AM62" s="389"/>
    </row>
    <row r="63" spans="1:39" s="390" customFormat="1" ht="62.4" customHeight="1" x14ac:dyDescent="0.3">
      <c r="A63" s="391" t="s">
        <v>852</v>
      </c>
      <c r="B63" s="361"/>
      <c r="C63" s="361"/>
      <c r="D63" s="361"/>
      <c r="E63" s="361"/>
      <c r="F63" s="361"/>
      <c r="G63" s="361"/>
      <c r="H63" s="361"/>
      <c r="I63" s="361"/>
      <c r="J63" s="361"/>
      <c r="K63" s="361"/>
      <c r="L63" s="389"/>
      <c r="M63" s="389"/>
      <c r="N63" s="389"/>
      <c r="O63" s="389"/>
      <c r="P63" s="389"/>
      <c r="Q63" s="389"/>
      <c r="R63" s="389"/>
      <c r="S63" s="389"/>
      <c r="T63" s="389"/>
      <c r="U63" s="389"/>
      <c r="V63" s="389"/>
      <c r="W63" s="389"/>
      <c r="X63" s="389"/>
      <c r="Y63" s="389"/>
      <c r="Z63" s="389"/>
      <c r="AA63" s="389"/>
      <c r="AB63" s="389"/>
      <c r="AC63" s="389"/>
      <c r="AD63" s="389"/>
      <c r="AE63" s="389"/>
      <c r="AF63" s="389"/>
      <c r="AG63" s="389"/>
      <c r="AH63" s="389"/>
      <c r="AI63" s="389"/>
      <c r="AJ63" s="389"/>
      <c r="AK63" s="389"/>
      <c r="AL63" s="389"/>
      <c r="AM63" s="389"/>
    </row>
    <row r="64" spans="1:39" s="390" customFormat="1" ht="52.5" customHeight="1" x14ac:dyDescent="0.3">
      <c r="A64" s="396" t="s">
        <v>853</v>
      </c>
      <c r="B64" s="361"/>
      <c r="C64" s="361"/>
      <c r="D64" s="361"/>
      <c r="E64" s="361"/>
      <c r="F64" s="361"/>
      <c r="G64" s="361"/>
      <c r="H64" s="361"/>
      <c r="I64" s="361"/>
      <c r="J64" s="361"/>
      <c r="K64" s="361"/>
      <c r="L64" s="389"/>
      <c r="M64" s="389"/>
      <c r="N64" s="389"/>
      <c r="O64" s="389"/>
      <c r="P64" s="389"/>
      <c r="Q64" s="389"/>
      <c r="R64" s="389"/>
      <c r="S64" s="389"/>
      <c r="T64" s="389"/>
      <c r="U64" s="389"/>
      <c r="V64" s="389"/>
      <c r="W64" s="389"/>
      <c r="X64" s="389"/>
      <c r="Y64" s="389"/>
      <c r="Z64" s="389"/>
      <c r="AA64" s="389"/>
      <c r="AB64" s="389"/>
      <c r="AC64" s="389"/>
      <c r="AD64" s="389"/>
      <c r="AE64" s="389"/>
      <c r="AF64" s="389"/>
      <c r="AG64" s="389"/>
      <c r="AH64" s="389"/>
      <c r="AI64" s="389"/>
      <c r="AJ64" s="389"/>
      <c r="AK64" s="389"/>
      <c r="AL64" s="389"/>
      <c r="AM64" s="389"/>
    </row>
    <row r="65" spans="1:39" s="390" customFormat="1" ht="75" customHeight="1" x14ac:dyDescent="0.3">
      <c r="A65" s="391" t="s">
        <v>854</v>
      </c>
      <c r="B65" s="361"/>
      <c r="C65" s="361"/>
      <c r="D65" s="361"/>
      <c r="E65" s="361"/>
      <c r="F65" s="361"/>
      <c r="G65" s="361"/>
      <c r="H65" s="361"/>
      <c r="I65" s="361"/>
      <c r="J65" s="361"/>
      <c r="K65" s="361"/>
      <c r="L65" s="389"/>
      <c r="M65" s="389"/>
      <c r="N65" s="389"/>
      <c r="O65" s="389"/>
      <c r="P65" s="389"/>
      <c r="Q65" s="389"/>
      <c r="R65" s="389"/>
      <c r="S65" s="389"/>
      <c r="T65" s="389"/>
      <c r="U65" s="389"/>
      <c r="V65" s="389"/>
      <c r="W65" s="389"/>
      <c r="X65" s="389"/>
      <c r="Y65" s="389"/>
      <c r="Z65" s="389"/>
      <c r="AA65" s="389"/>
      <c r="AB65" s="389"/>
      <c r="AC65" s="389"/>
      <c r="AD65" s="389"/>
      <c r="AE65" s="389"/>
      <c r="AF65" s="389"/>
      <c r="AG65" s="389"/>
      <c r="AH65" s="389"/>
      <c r="AI65" s="389"/>
      <c r="AJ65" s="389"/>
      <c r="AK65" s="389"/>
      <c r="AL65" s="389"/>
      <c r="AM65" s="389"/>
    </row>
    <row r="66" spans="1:39" s="390" customFormat="1" ht="65.099999999999994" customHeight="1" x14ac:dyDescent="0.3">
      <c r="A66" s="391" t="s">
        <v>855</v>
      </c>
      <c r="B66" s="361"/>
      <c r="C66" s="361"/>
      <c r="D66" s="361"/>
      <c r="E66" s="361"/>
      <c r="F66" s="361"/>
      <c r="G66" s="361"/>
      <c r="H66" s="361"/>
      <c r="I66" s="361"/>
      <c r="J66" s="361"/>
      <c r="K66" s="361"/>
      <c r="L66" s="389"/>
      <c r="M66" s="389"/>
      <c r="N66" s="389"/>
      <c r="O66" s="389"/>
      <c r="P66" s="389"/>
      <c r="Q66" s="389"/>
      <c r="R66" s="389"/>
      <c r="S66" s="389"/>
      <c r="T66" s="389"/>
      <c r="U66" s="389"/>
      <c r="V66" s="389"/>
      <c r="W66" s="389"/>
      <c r="X66" s="389"/>
      <c r="Y66" s="389"/>
      <c r="Z66" s="389"/>
      <c r="AA66" s="389"/>
      <c r="AB66" s="389"/>
      <c r="AC66" s="389"/>
      <c r="AD66" s="389"/>
      <c r="AE66" s="389"/>
      <c r="AF66" s="389"/>
      <c r="AG66" s="389"/>
      <c r="AH66" s="389"/>
      <c r="AI66" s="389"/>
      <c r="AJ66" s="389"/>
      <c r="AK66" s="389"/>
      <c r="AL66" s="389"/>
      <c r="AM66" s="389"/>
    </row>
    <row r="67" spans="1:39" s="390" customFormat="1" ht="68.400000000000006" customHeight="1" x14ac:dyDescent="0.3">
      <c r="A67" s="391" t="s">
        <v>856</v>
      </c>
      <c r="B67" s="361"/>
      <c r="C67" s="361"/>
      <c r="D67" s="361"/>
      <c r="E67" s="361"/>
      <c r="F67" s="361"/>
      <c r="G67" s="361"/>
      <c r="H67" s="361"/>
      <c r="I67" s="361"/>
      <c r="J67" s="361"/>
      <c r="K67" s="361"/>
      <c r="L67" s="389"/>
      <c r="M67" s="389"/>
      <c r="N67" s="389"/>
      <c r="O67" s="389"/>
      <c r="P67" s="389"/>
      <c r="Q67" s="389"/>
      <c r="R67" s="389"/>
      <c r="S67" s="389"/>
      <c r="T67" s="389"/>
      <c r="U67" s="389"/>
      <c r="V67" s="389"/>
      <c r="W67" s="389"/>
      <c r="X67" s="389"/>
      <c r="Y67" s="389"/>
      <c r="Z67" s="389"/>
      <c r="AA67" s="389"/>
      <c r="AB67" s="389"/>
      <c r="AC67" s="389"/>
      <c r="AD67" s="389"/>
      <c r="AE67" s="389"/>
      <c r="AF67" s="389"/>
      <c r="AG67" s="389"/>
      <c r="AH67" s="389"/>
      <c r="AI67" s="389"/>
      <c r="AJ67" s="389"/>
      <c r="AK67" s="389"/>
      <c r="AL67" s="389"/>
      <c r="AM67" s="389"/>
    </row>
    <row r="68" spans="1:39" s="390" customFormat="1" ht="61.2" customHeight="1" x14ac:dyDescent="0.3">
      <c r="A68" s="391" t="s">
        <v>809</v>
      </c>
      <c r="B68" s="361"/>
      <c r="C68" s="361"/>
      <c r="D68" s="361"/>
      <c r="E68" s="361"/>
      <c r="F68" s="361"/>
      <c r="G68" s="361"/>
      <c r="H68" s="361"/>
      <c r="I68" s="361"/>
      <c r="J68" s="361"/>
      <c r="K68" s="361"/>
      <c r="L68" s="389"/>
      <c r="M68" s="389"/>
      <c r="N68" s="389"/>
      <c r="O68" s="389"/>
      <c r="P68" s="389"/>
      <c r="Q68" s="389"/>
      <c r="R68" s="389"/>
      <c r="S68" s="389"/>
      <c r="T68" s="389"/>
      <c r="U68" s="389"/>
      <c r="V68" s="389"/>
      <c r="W68" s="389"/>
      <c r="X68" s="389"/>
      <c r="Y68" s="389"/>
      <c r="Z68" s="389"/>
      <c r="AA68" s="389"/>
      <c r="AB68" s="389"/>
      <c r="AC68" s="389"/>
      <c r="AD68" s="389"/>
      <c r="AE68" s="389"/>
      <c r="AF68" s="389"/>
      <c r="AG68" s="389"/>
      <c r="AH68" s="389"/>
      <c r="AI68" s="389"/>
      <c r="AJ68" s="389"/>
      <c r="AK68" s="389"/>
      <c r="AL68" s="389"/>
      <c r="AM68" s="389"/>
    </row>
    <row r="69" spans="1:39" s="390" customFormat="1" ht="44.4" customHeight="1" x14ac:dyDescent="0.3">
      <c r="A69" s="392" t="s">
        <v>810</v>
      </c>
      <c r="B69" s="364"/>
      <c r="C69" s="364"/>
      <c r="D69" s="364"/>
      <c r="E69" s="364"/>
      <c r="F69" s="364"/>
      <c r="G69" s="364"/>
      <c r="H69" s="364"/>
      <c r="I69" s="364"/>
      <c r="J69" s="364"/>
      <c r="K69" s="364"/>
      <c r="L69" s="389"/>
      <c r="M69" s="389"/>
      <c r="N69" s="389"/>
      <c r="O69" s="389"/>
      <c r="P69" s="389"/>
      <c r="Q69" s="389"/>
      <c r="R69" s="389"/>
      <c r="S69" s="389"/>
      <c r="T69" s="389"/>
      <c r="U69" s="389"/>
      <c r="V69" s="389"/>
      <c r="W69" s="389"/>
      <c r="X69" s="389"/>
      <c r="Y69" s="389"/>
      <c r="Z69" s="389"/>
      <c r="AA69" s="389"/>
      <c r="AB69" s="389"/>
      <c r="AC69" s="389"/>
      <c r="AD69" s="389"/>
      <c r="AE69" s="389"/>
      <c r="AF69" s="389"/>
      <c r="AG69" s="389"/>
      <c r="AH69" s="389"/>
      <c r="AI69" s="389"/>
      <c r="AJ69" s="389"/>
      <c r="AK69" s="389"/>
      <c r="AL69" s="389"/>
      <c r="AM69" s="389"/>
    </row>
    <row r="70" spans="1:39" s="390" customFormat="1" ht="30.6" customHeight="1" x14ac:dyDescent="0.3">
      <c r="A70" s="397" t="s">
        <v>857</v>
      </c>
      <c r="B70" s="361"/>
      <c r="C70" s="361"/>
      <c r="D70" s="361"/>
      <c r="E70" s="361"/>
      <c r="F70" s="361"/>
      <c r="G70" s="361"/>
      <c r="H70" s="361"/>
      <c r="I70" s="361"/>
      <c r="J70" s="361"/>
      <c r="K70" s="361"/>
      <c r="L70" s="389"/>
      <c r="M70" s="389"/>
      <c r="N70" s="389"/>
      <c r="O70" s="389"/>
      <c r="P70" s="389"/>
      <c r="Q70" s="389"/>
      <c r="R70" s="389"/>
      <c r="S70" s="389"/>
      <c r="T70" s="389"/>
      <c r="U70" s="389"/>
      <c r="V70" s="389"/>
      <c r="W70" s="389"/>
      <c r="X70" s="389"/>
      <c r="Y70" s="389"/>
      <c r="Z70" s="389"/>
      <c r="AA70" s="389"/>
      <c r="AB70" s="389"/>
      <c r="AC70" s="389"/>
      <c r="AD70" s="389"/>
      <c r="AE70" s="389"/>
      <c r="AF70" s="389"/>
      <c r="AG70" s="389"/>
      <c r="AH70" s="389"/>
      <c r="AI70" s="389"/>
      <c r="AJ70" s="389"/>
      <c r="AK70" s="389"/>
      <c r="AL70" s="389"/>
      <c r="AM70" s="389"/>
    </row>
    <row r="71" spans="1:39" s="390" customFormat="1" ht="150.6" customHeight="1" thickBot="1" x14ac:dyDescent="0.35">
      <c r="A71" s="391" t="s">
        <v>858</v>
      </c>
      <c r="B71" s="361"/>
      <c r="C71" s="361"/>
      <c r="D71" s="361"/>
      <c r="E71" s="361"/>
      <c r="F71" s="361"/>
      <c r="G71" s="361"/>
      <c r="H71" s="361"/>
      <c r="I71" s="361"/>
      <c r="J71" s="361"/>
      <c r="K71" s="361"/>
      <c r="L71" s="389"/>
      <c r="M71" s="389"/>
      <c r="N71" s="389"/>
      <c r="O71" s="389"/>
      <c r="P71" s="389"/>
      <c r="Q71" s="389"/>
      <c r="R71" s="389"/>
      <c r="S71" s="389"/>
      <c r="T71" s="389"/>
      <c r="U71" s="389"/>
      <c r="V71" s="389"/>
      <c r="W71" s="389"/>
      <c r="X71" s="389"/>
      <c r="Y71" s="389"/>
      <c r="Z71" s="389"/>
      <c r="AA71" s="389"/>
      <c r="AB71" s="389"/>
      <c r="AC71" s="389"/>
      <c r="AD71" s="389"/>
      <c r="AE71" s="389"/>
      <c r="AF71" s="389"/>
      <c r="AG71" s="389"/>
      <c r="AH71" s="389"/>
      <c r="AI71" s="389"/>
      <c r="AJ71" s="389"/>
      <c r="AK71" s="389"/>
      <c r="AL71" s="389"/>
      <c r="AM71" s="389"/>
    </row>
    <row r="72" spans="1:39" s="390" customFormat="1" ht="52.5" customHeight="1" thickBot="1" x14ac:dyDescent="0.35">
      <c r="A72" s="398" t="s">
        <v>560</v>
      </c>
      <c r="B72" s="364"/>
      <c r="C72" s="364"/>
      <c r="D72" s="364"/>
      <c r="E72" s="364"/>
      <c r="F72" s="364"/>
      <c r="G72" s="364"/>
      <c r="H72" s="364"/>
      <c r="I72" s="364"/>
      <c r="J72" s="364"/>
      <c r="K72" s="364"/>
      <c r="L72" s="389"/>
      <c r="M72" s="389"/>
      <c r="N72" s="389"/>
      <c r="O72" s="389"/>
      <c r="P72" s="389"/>
      <c r="Q72" s="389"/>
      <c r="R72" s="389"/>
      <c r="S72" s="389"/>
      <c r="T72" s="389"/>
      <c r="U72" s="389"/>
      <c r="V72" s="389"/>
      <c r="W72" s="389"/>
      <c r="X72" s="389"/>
      <c r="Y72" s="389"/>
      <c r="Z72" s="389"/>
      <c r="AA72" s="389"/>
      <c r="AB72" s="389"/>
      <c r="AC72" s="389"/>
      <c r="AD72" s="389"/>
      <c r="AE72" s="389"/>
      <c r="AF72" s="389"/>
      <c r="AG72" s="389"/>
      <c r="AH72" s="389"/>
      <c r="AI72" s="389"/>
      <c r="AJ72" s="389"/>
      <c r="AK72" s="389"/>
      <c r="AL72" s="389"/>
      <c r="AM72" s="389"/>
    </row>
    <row r="73" spans="1:39" s="390" customFormat="1" ht="30.6" customHeight="1" x14ac:dyDescent="0.3">
      <c r="A73" s="396" t="s">
        <v>859</v>
      </c>
      <c r="B73" s="364"/>
      <c r="C73" s="364"/>
      <c r="D73" s="364"/>
      <c r="E73" s="364"/>
      <c r="F73" s="364"/>
      <c r="G73" s="364"/>
      <c r="H73" s="364"/>
      <c r="I73" s="364"/>
      <c r="J73" s="364"/>
      <c r="K73" s="364"/>
      <c r="L73" s="389"/>
      <c r="M73" s="389"/>
      <c r="N73" s="389"/>
      <c r="O73" s="389"/>
      <c r="P73" s="389"/>
      <c r="Q73" s="389"/>
      <c r="R73" s="389"/>
      <c r="S73" s="389"/>
      <c r="T73" s="389"/>
      <c r="U73" s="389"/>
      <c r="V73" s="389"/>
      <c r="W73" s="389"/>
      <c r="X73" s="389"/>
      <c r="Y73" s="389"/>
      <c r="Z73" s="389"/>
      <c r="AA73" s="389"/>
      <c r="AB73" s="389"/>
      <c r="AC73" s="389"/>
      <c r="AD73" s="389"/>
      <c r="AE73" s="389"/>
      <c r="AF73" s="389"/>
      <c r="AG73" s="389"/>
      <c r="AH73" s="389"/>
      <c r="AI73" s="389"/>
      <c r="AJ73" s="389"/>
      <c r="AK73" s="389"/>
      <c r="AL73" s="389"/>
      <c r="AM73" s="389"/>
    </row>
    <row r="74" spans="1:39" s="390" customFormat="1" ht="27.6" customHeight="1" x14ac:dyDescent="0.3">
      <c r="A74" s="391" t="s">
        <v>860</v>
      </c>
      <c r="B74" s="361"/>
      <c r="C74" s="361"/>
      <c r="D74" s="361"/>
      <c r="E74" s="361"/>
      <c r="F74" s="361"/>
      <c r="G74" s="361"/>
      <c r="H74" s="361"/>
      <c r="I74" s="361"/>
      <c r="J74" s="361"/>
      <c r="K74" s="361"/>
      <c r="L74" s="389"/>
      <c r="M74" s="389"/>
      <c r="N74" s="389"/>
      <c r="O74" s="389"/>
      <c r="P74" s="389"/>
      <c r="Q74" s="389"/>
      <c r="R74" s="389"/>
      <c r="S74" s="389"/>
      <c r="T74" s="389"/>
      <c r="U74" s="389"/>
      <c r="V74" s="389"/>
      <c r="W74" s="389"/>
      <c r="X74" s="389"/>
      <c r="Y74" s="389"/>
      <c r="Z74" s="389"/>
      <c r="AA74" s="389"/>
      <c r="AB74" s="389"/>
      <c r="AC74" s="389"/>
      <c r="AD74" s="389"/>
      <c r="AE74" s="389"/>
      <c r="AF74" s="389"/>
      <c r="AG74" s="389"/>
      <c r="AH74" s="389"/>
      <c r="AI74" s="389"/>
      <c r="AJ74" s="389"/>
      <c r="AK74" s="389"/>
      <c r="AL74" s="389"/>
      <c r="AM74" s="389"/>
    </row>
    <row r="75" spans="1:39" s="390" customFormat="1" ht="52.5" customHeight="1" x14ac:dyDescent="0.3">
      <c r="A75" s="391" t="s">
        <v>861</v>
      </c>
      <c r="B75" s="394"/>
      <c r="C75" s="394"/>
      <c r="D75" s="394"/>
      <c r="E75" s="394"/>
      <c r="F75" s="394"/>
      <c r="G75" s="394"/>
      <c r="H75" s="394"/>
      <c r="I75" s="394"/>
      <c r="J75" s="394"/>
      <c r="K75" s="394"/>
      <c r="L75" s="389"/>
      <c r="M75" s="389"/>
      <c r="N75" s="389"/>
      <c r="O75" s="389"/>
      <c r="P75" s="389"/>
      <c r="Q75" s="389"/>
      <c r="R75" s="389"/>
      <c r="S75" s="389"/>
      <c r="T75" s="389"/>
      <c r="U75" s="389"/>
      <c r="V75" s="389"/>
      <c r="W75" s="389"/>
      <c r="X75" s="389"/>
      <c r="Y75" s="389"/>
      <c r="Z75" s="389"/>
      <c r="AA75" s="389"/>
      <c r="AB75" s="389"/>
      <c r="AC75" s="389"/>
      <c r="AD75" s="389"/>
      <c r="AE75" s="389"/>
      <c r="AF75" s="389"/>
      <c r="AG75" s="389"/>
      <c r="AH75" s="389"/>
      <c r="AI75" s="389"/>
      <c r="AJ75" s="389"/>
      <c r="AK75" s="389"/>
      <c r="AL75" s="389"/>
      <c r="AM75" s="389"/>
    </row>
    <row r="76" spans="1:39" s="390" customFormat="1" ht="26.1" customHeight="1" x14ac:dyDescent="0.3">
      <c r="A76" s="391" t="s">
        <v>862</v>
      </c>
      <c r="B76" s="361"/>
      <c r="C76" s="361"/>
      <c r="D76" s="361"/>
      <c r="E76" s="361"/>
      <c r="F76" s="361"/>
      <c r="G76" s="361"/>
      <c r="H76" s="361"/>
      <c r="I76" s="361"/>
      <c r="J76" s="361"/>
      <c r="K76" s="361"/>
      <c r="L76" s="389"/>
      <c r="M76" s="389"/>
      <c r="N76" s="389"/>
      <c r="O76" s="389"/>
      <c r="P76" s="389"/>
      <c r="Q76" s="389"/>
      <c r="R76" s="389"/>
      <c r="S76" s="389"/>
      <c r="T76" s="389"/>
      <c r="U76" s="389"/>
      <c r="V76" s="389"/>
      <c r="W76" s="389"/>
      <c r="X76" s="389"/>
      <c r="Y76" s="389"/>
      <c r="Z76" s="389"/>
      <c r="AA76" s="389"/>
      <c r="AB76" s="389"/>
      <c r="AC76" s="389"/>
      <c r="AD76" s="389"/>
      <c r="AE76" s="389"/>
      <c r="AF76" s="389"/>
      <c r="AG76" s="389"/>
      <c r="AH76" s="389"/>
      <c r="AI76" s="389"/>
      <c r="AJ76" s="389"/>
      <c r="AK76" s="389"/>
      <c r="AL76" s="389"/>
      <c r="AM76" s="389"/>
    </row>
    <row r="77" spans="1:39" s="390" customFormat="1" ht="33.6" customHeight="1" x14ac:dyDescent="0.3">
      <c r="A77" s="393" t="s">
        <v>863</v>
      </c>
      <c r="B77" s="361"/>
      <c r="C77" s="361"/>
      <c r="D77" s="361"/>
      <c r="E77" s="361"/>
      <c r="F77" s="361"/>
      <c r="G77" s="361"/>
      <c r="H77" s="361"/>
      <c r="I77" s="361"/>
      <c r="J77" s="361"/>
      <c r="K77" s="361"/>
      <c r="L77" s="389"/>
      <c r="M77" s="389"/>
      <c r="N77" s="389"/>
      <c r="O77" s="389"/>
      <c r="P77" s="389"/>
      <c r="Q77" s="389"/>
      <c r="R77" s="389"/>
      <c r="S77" s="389"/>
      <c r="T77" s="389"/>
      <c r="U77" s="389"/>
      <c r="V77" s="389"/>
      <c r="W77" s="389"/>
      <c r="X77" s="389"/>
      <c r="Y77" s="389"/>
      <c r="Z77" s="389"/>
      <c r="AA77" s="389"/>
      <c r="AB77" s="389"/>
      <c r="AC77" s="389"/>
      <c r="AD77" s="389"/>
      <c r="AE77" s="389"/>
      <c r="AF77" s="389"/>
      <c r="AG77" s="389"/>
      <c r="AH77" s="389"/>
      <c r="AI77" s="389"/>
      <c r="AJ77" s="389"/>
      <c r="AK77" s="389"/>
      <c r="AL77" s="389"/>
      <c r="AM77" s="389"/>
    </row>
    <row r="78" spans="1:39" s="390" customFormat="1" ht="52.5" customHeight="1" x14ac:dyDescent="0.3">
      <c r="A78" s="399" t="s">
        <v>614</v>
      </c>
      <c r="B78" s="364"/>
      <c r="C78" s="364"/>
      <c r="D78" s="364"/>
      <c r="E78" s="364"/>
      <c r="F78" s="364"/>
      <c r="G78" s="364"/>
      <c r="H78" s="364"/>
      <c r="I78" s="364"/>
      <c r="J78" s="364"/>
      <c r="K78" s="364"/>
      <c r="L78" s="389"/>
      <c r="M78" s="389"/>
      <c r="N78" s="389"/>
      <c r="O78" s="389"/>
      <c r="P78" s="389"/>
      <c r="Q78" s="389"/>
      <c r="R78" s="389"/>
      <c r="S78" s="389"/>
      <c r="T78" s="389"/>
      <c r="U78" s="389"/>
      <c r="V78" s="389"/>
      <c r="W78" s="389"/>
      <c r="X78" s="389"/>
      <c r="Y78" s="389"/>
      <c r="Z78" s="389"/>
      <c r="AA78" s="389"/>
      <c r="AB78" s="389"/>
      <c r="AC78" s="389"/>
      <c r="AD78" s="389"/>
      <c r="AE78" s="389"/>
      <c r="AF78" s="389"/>
      <c r="AG78" s="389"/>
      <c r="AH78" s="389"/>
      <c r="AI78" s="389"/>
      <c r="AJ78" s="389"/>
      <c r="AK78" s="389"/>
      <c r="AL78" s="389"/>
      <c r="AM78" s="389"/>
    </row>
    <row r="79" spans="1:39" s="390" customFormat="1" ht="29.4" customHeight="1" x14ac:dyDescent="0.3">
      <c r="A79" s="396" t="s">
        <v>811</v>
      </c>
      <c r="B79" s="361"/>
      <c r="C79" s="361"/>
      <c r="D79" s="361"/>
      <c r="E79" s="361"/>
      <c r="F79" s="361"/>
      <c r="G79" s="361"/>
      <c r="H79" s="361"/>
      <c r="I79" s="361"/>
      <c r="J79" s="361"/>
      <c r="K79" s="361"/>
      <c r="L79" s="389"/>
      <c r="M79" s="389"/>
      <c r="N79" s="389"/>
      <c r="O79" s="389"/>
      <c r="P79" s="389"/>
      <c r="Q79" s="389"/>
      <c r="R79" s="389"/>
      <c r="S79" s="389"/>
      <c r="T79" s="389"/>
      <c r="U79" s="389"/>
      <c r="V79" s="389"/>
      <c r="W79" s="389"/>
      <c r="X79" s="389"/>
      <c r="Y79" s="389"/>
      <c r="Z79" s="389"/>
      <c r="AA79" s="389"/>
      <c r="AB79" s="389"/>
      <c r="AC79" s="389"/>
      <c r="AD79" s="389"/>
      <c r="AE79" s="389"/>
      <c r="AF79" s="389"/>
      <c r="AG79" s="389"/>
      <c r="AH79" s="389"/>
      <c r="AI79" s="389"/>
      <c r="AJ79" s="389"/>
      <c r="AK79" s="389"/>
      <c r="AL79" s="389"/>
      <c r="AM79" s="389"/>
    </row>
    <row r="80" spans="1:39" s="390" customFormat="1" ht="64.95" customHeight="1" x14ac:dyDescent="0.3">
      <c r="A80" s="391" t="s">
        <v>812</v>
      </c>
      <c r="B80" s="361"/>
      <c r="C80" s="361"/>
      <c r="D80" s="361"/>
      <c r="E80" s="361"/>
      <c r="F80" s="361"/>
      <c r="G80" s="361"/>
      <c r="H80" s="361"/>
      <c r="I80" s="361"/>
      <c r="J80" s="361"/>
      <c r="K80" s="361"/>
      <c r="L80" s="389"/>
      <c r="M80" s="389"/>
      <c r="N80" s="389"/>
      <c r="O80" s="389"/>
      <c r="P80" s="389"/>
      <c r="Q80" s="389"/>
      <c r="R80" s="389"/>
      <c r="S80" s="389"/>
      <c r="T80" s="389"/>
      <c r="U80" s="389"/>
      <c r="V80" s="389"/>
      <c r="W80" s="389"/>
      <c r="X80" s="389"/>
      <c r="Y80" s="389"/>
      <c r="Z80" s="389"/>
      <c r="AA80" s="389"/>
      <c r="AB80" s="389"/>
      <c r="AC80" s="389"/>
      <c r="AD80" s="389"/>
      <c r="AE80" s="389"/>
      <c r="AF80" s="389"/>
      <c r="AG80" s="389"/>
      <c r="AH80" s="389"/>
      <c r="AI80" s="389"/>
      <c r="AJ80" s="389"/>
      <c r="AK80" s="389"/>
      <c r="AL80" s="389"/>
      <c r="AM80" s="389"/>
    </row>
    <row r="81" spans="1:39" s="390" customFormat="1" ht="55.95" customHeight="1" x14ac:dyDescent="0.3">
      <c r="A81" s="400" t="s">
        <v>813</v>
      </c>
      <c r="B81" s="361"/>
      <c r="C81" s="361"/>
      <c r="D81" s="361"/>
      <c r="E81" s="361"/>
      <c r="F81" s="361"/>
      <c r="G81" s="361"/>
      <c r="H81" s="361"/>
      <c r="I81" s="361"/>
      <c r="J81" s="361"/>
      <c r="K81" s="361"/>
      <c r="L81" s="389"/>
      <c r="M81" s="389"/>
      <c r="N81" s="389"/>
      <c r="O81" s="389"/>
      <c r="P81" s="389"/>
      <c r="Q81" s="389"/>
      <c r="R81" s="389"/>
      <c r="S81" s="389"/>
      <c r="T81" s="389"/>
      <c r="U81" s="389"/>
      <c r="V81" s="389"/>
      <c r="W81" s="389"/>
      <c r="X81" s="389"/>
      <c r="Y81" s="389"/>
      <c r="Z81" s="389"/>
      <c r="AA81" s="389"/>
      <c r="AB81" s="389"/>
      <c r="AC81" s="389"/>
      <c r="AD81" s="389"/>
      <c r="AE81" s="389"/>
      <c r="AF81" s="389"/>
      <c r="AG81" s="389"/>
      <c r="AH81" s="389"/>
      <c r="AI81" s="389"/>
      <c r="AJ81" s="389"/>
      <c r="AK81" s="389"/>
      <c r="AL81" s="389"/>
      <c r="AM81" s="389"/>
    </row>
    <row r="82" spans="1:39" s="390" customFormat="1" ht="32.4" customHeight="1" x14ac:dyDescent="0.3">
      <c r="A82" s="391" t="s">
        <v>773</v>
      </c>
      <c r="B82" s="361"/>
      <c r="C82" s="361"/>
      <c r="D82" s="361"/>
      <c r="E82" s="361"/>
      <c r="F82" s="361"/>
      <c r="G82" s="361"/>
      <c r="H82" s="361"/>
      <c r="I82" s="361"/>
      <c r="J82" s="361"/>
      <c r="K82" s="361"/>
      <c r="L82" s="389"/>
      <c r="M82" s="389"/>
      <c r="N82" s="389"/>
      <c r="O82" s="389"/>
      <c r="P82" s="389"/>
      <c r="Q82" s="389"/>
      <c r="R82" s="389"/>
      <c r="S82" s="389"/>
      <c r="T82" s="389"/>
      <c r="U82" s="389"/>
      <c r="V82" s="389"/>
      <c r="W82" s="389"/>
      <c r="X82" s="389"/>
      <c r="Y82" s="389"/>
      <c r="Z82" s="389"/>
      <c r="AA82" s="389"/>
      <c r="AB82" s="389"/>
      <c r="AC82" s="389"/>
      <c r="AD82" s="389"/>
      <c r="AE82" s="389"/>
      <c r="AF82" s="389"/>
      <c r="AG82" s="389"/>
      <c r="AH82" s="389"/>
      <c r="AI82" s="389"/>
      <c r="AJ82" s="389"/>
      <c r="AK82" s="389"/>
      <c r="AL82" s="389"/>
      <c r="AM82" s="389"/>
    </row>
    <row r="83" spans="1:39" s="390" customFormat="1" ht="32.4" customHeight="1" x14ac:dyDescent="0.3">
      <c r="A83" s="391" t="s">
        <v>774</v>
      </c>
      <c r="B83" s="361"/>
      <c r="C83" s="361"/>
      <c r="D83" s="361"/>
      <c r="E83" s="361"/>
      <c r="F83" s="361"/>
      <c r="G83" s="361"/>
      <c r="H83" s="361"/>
      <c r="I83" s="361"/>
      <c r="J83" s="361"/>
      <c r="K83" s="361"/>
      <c r="L83" s="389"/>
      <c r="M83" s="389"/>
      <c r="N83" s="389"/>
      <c r="O83" s="389"/>
      <c r="P83" s="389"/>
      <c r="Q83" s="389"/>
      <c r="R83" s="389"/>
      <c r="S83" s="389"/>
      <c r="T83" s="389"/>
      <c r="U83" s="389"/>
      <c r="V83" s="389"/>
      <c r="W83" s="389"/>
      <c r="X83" s="389"/>
      <c r="Y83" s="389"/>
      <c r="Z83" s="389"/>
      <c r="AA83" s="389"/>
      <c r="AB83" s="389"/>
      <c r="AC83" s="389"/>
      <c r="AD83" s="389"/>
      <c r="AE83" s="389"/>
      <c r="AF83" s="389"/>
      <c r="AG83" s="389"/>
      <c r="AH83" s="389"/>
      <c r="AI83" s="389"/>
      <c r="AJ83" s="389"/>
      <c r="AK83" s="389"/>
      <c r="AL83" s="389"/>
      <c r="AM83" s="389"/>
    </row>
    <row r="84" spans="1:39" s="390" customFormat="1" ht="32.4" customHeight="1" x14ac:dyDescent="0.3">
      <c r="A84" s="391" t="s">
        <v>775</v>
      </c>
      <c r="B84" s="361"/>
      <c r="C84" s="361"/>
      <c r="D84" s="361"/>
      <c r="E84" s="361"/>
      <c r="F84" s="361"/>
      <c r="G84" s="361"/>
      <c r="H84" s="361"/>
      <c r="I84" s="361"/>
      <c r="J84" s="361"/>
      <c r="K84" s="361"/>
      <c r="L84" s="389"/>
      <c r="M84" s="389"/>
      <c r="N84" s="389"/>
      <c r="O84" s="389"/>
      <c r="P84" s="389"/>
      <c r="Q84" s="389"/>
      <c r="R84" s="389"/>
      <c r="S84" s="389"/>
      <c r="T84" s="389"/>
      <c r="U84" s="389"/>
      <c r="V84" s="389"/>
      <c r="W84" s="389"/>
      <c r="X84" s="389"/>
      <c r="Y84" s="389"/>
      <c r="Z84" s="389"/>
      <c r="AA84" s="389"/>
      <c r="AB84" s="389"/>
      <c r="AC84" s="389"/>
      <c r="AD84" s="389"/>
      <c r="AE84" s="389"/>
      <c r="AF84" s="389"/>
      <c r="AG84" s="389"/>
      <c r="AH84" s="389"/>
      <c r="AI84" s="389"/>
      <c r="AJ84" s="389"/>
      <c r="AK84" s="389"/>
      <c r="AL84" s="389"/>
      <c r="AM84" s="389"/>
    </row>
    <row r="85" spans="1:39" s="390" customFormat="1" ht="52.5" customHeight="1" x14ac:dyDescent="0.3">
      <c r="A85" s="391" t="s">
        <v>776</v>
      </c>
      <c r="B85" s="361"/>
      <c r="C85" s="361"/>
      <c r="D85" s="361"/>
      <c r="E85" s="361"/>
      <c r="F85" s="361"/>
      <c r="G85" s="361"/>
      <c r="H85" s="361"/>
      <c r="I85" s="361"/>
      <c r="J85" s="361"/>
      <c r="K85" s="361"/>
      <c r="L85" s="389"/>
      <c r="M85" s="389"/>
      <c r="N85" s="389"/>
      <c r="O85" s="389"/>
      <c r="P85" s="389"/>
      <c r="Q85" s="389"/>
      <c r="R85" s="389"/>
      <c r="S85" s="389"/>
      <c r="T85" s="389"/>
      <c r="U85" s="389"/>
      <c r="V85" s="389"/>
      <c r="W85" s="389"/>
      <c r="X85" s="389"/>
      <c r="Y85" s="389"/>
      <c r="Z85" s="389"/>
      <c r="AA85" s="389"/>
      <c r="AB85" s="389"/>
      <c r="AC85" s="389"/>
      <c r="AD85" s="389"/>
      <c r="AE85" s="389"/>
      <c r="AF85" s="389"/>
      <c r="AG85" s="389"/>
      <c r="AH85" s="389"/>
      <c r="AI85" s="389"/>
      <c r="AJ85" s="389"/>
      <c r="AK85" s="389"/>
      <c r="AL85" s="389"/>
      <c r="AM85" s="389"/>
    </row>
    <row r="86" spans="1:39" s="390" customFormat="1" ht="52.5" customHeight="1" x14ac:dyDescent="0.3">
      <c r="A86" s="391" t="s">
        <v>777</v>
      </c>
      <c r="B86" s="361"/>
      <c r="C86" s="361"/>
      <c r="D86" s="361"/>
      <c r="E86" s="361"/>
      <c r="F86" s="361"/>
      <c r="G86" s="361"/>
      <c r="H86" s="361"/>
      <c r="I86" s="361"/>
      <c r="J86" s="361"/>
      <c r="K86" s="361"/>
      <c r="L86" s="389"/>
      <c r="M86" s="389"/>
      <c r="N86" s="389"/>
      <c r="O86" s="389"/>
      <c r="P86" s="389"/>
      <c r="Q86" s="389"/>
      <c r="R86" s="389"/>
      <c r="S86" s="389"/>
      <c r="T86" s="389"/>
      <c r="U86" s="389"/>
      <c r="V86" s="389"/>
      <c r="W86" s="389"/>
      <c r="X86" s="389"/>
      <c r="Y86" s="389"/>
      <c r="Z86" s="389"/>
      <c r="AA86" s="389"/>
      <c r="AB86" s="389"/>
      <c r="AC86" s="389"/>
      <c r="AD86" s="389"/>
      <c r="AE86" s="389"/>
      <c r="AF86" s="389"/>
      <c r="AG86" s="389"/>
      <c r="AH86" s="389"/>
      <c r="AI86" s="389"/>
      <c r="AJ86" s="389"/>
      <c r="AK86" s="389"/>
      <c r="AL86" s="389"/>
      <c r="AM86" s="389"/>
    </row>
    <row r="87" spans="1:39" s="390" customFormat="1" ht="60.6" customHeight="1" x14ac:dyDescent="0.3">
      <c r="A87" s="460" t="s">
        <v>915</v>
      </c>
      <c r="B87" s="361"/>
      <c r="C87" s="361"/>
      <c r="D87" s="361"/>
      <c r="E87" s="361"/>
      <c r="F87" s="361"/>
      <c r="G87" s="361"/>
      <c r="H87" s="361"/>
      <c r="I87" s="361"/>
      <c r="J87" s="361"/>
      <c r="K87" s="361"/>
      <c r="L87" s="389"/>
      <c r="M87" s="389"/>
      <c r="N87" s="389"/>
      <c r="O87" s="389"/>
      <c r="P87" s="389"/>
      <c r="Q87" s="389"/>
      <c r="R87" s="389"/>
      <c r="S87" s="389"/>
      <c r="T87" s="389"/>
      <c r="U87" s="389"/>
      <c r="V87" s="389"/>
      <c r="W87" s="389"/>
      <c r="X87" s="389"/>
      <c r="Y87" s="389"/>
      <c r="Z87" s="389"/>
      <c r="AA87" s="389"/>
      <c r="AB87" s="389"/>
      <c r="AC87" s="389"/>
      <c r="AD87" s="389"/>
      <c r="AE87" s="389"/>
      <c r="AF87" s="389"/>
      <c r="AG87" s="389"/>
      <c r="AH87" s="389"/>
      <c r="AI87" s="389"/>
      <c r="AJ87" s="389"/>
      <c r="AK87" s="389"/>
      <c r="AL87" s="389"/>
      <c r="AM87" s="389"/>
    </row>
    <row r="88" spans="1:39" s="390" customFormat="1" ht="28.95" customHeight="1" x14ac:dyDescent="0.3">
      <c r="A88" s="391" t="s">
        <v>916</v>
      </c>
      <c r="B88" s="361"/>
      <c r="C88" s="361"/>
      <c r="D88" s="361"/>
      <c r="E88" s="361"/>
      <c r="F88" s="361"/>
      <c r="G88" s="361"/>
      <c r="H88" s="361"/>
      <c r="I88" s="361"/>
      <c r="J88" s="361"/>
      <c r="K88" s="361"/>
      <c r="L88" s="389"/>
      <c r="M88" s="389"/>
      <c r="N88" s="389"/>
      <c r="O88" s="389"/>
      <c r="P88" s="389"/>
      <c r="Q88" s="389"/>
      <c r="R88" s="389"/>
      <c r="S88" s="389"/>
      <c r="T88" s="389"/>
      <c r="U88" s="389"/>
      <c r="V88" s="389"/>
      <c r="W88" s="389"/>
      <c r="X88" s="389"/>
      <c r="Y88" s="389"/>
      <c r="Z88" s="389"/>
      <c r="AA88" s="389"/>
      <c r="AB88" s="389"/>
      <c r="AC88" s="389"/>
      <c r="AD88" s="389"/>
      <c r="AE88" s="389"/>
      <c r="AF88" s="389"/>
      <c r="AG88" s="389"/>
      <c r="AH88" s="389"/>
      <c r="AI88" s="389"/>
      <c r="AJ88" s="389"/>
      <c r="AK88" s="389"/>
      <c r="AL88" s="389"/>
      <c r="AM88" s="389"/>
    </row>
    <row r="89" spans="1:39" s="390" customFormat="1" ht="31.95" customHeight="1" x14ac:dyDescent="0.3">
      <c r="A89" s="366" t="s">
        <v>778</v>
      </c>
      <c r="B89" s="361"/>
      <c r="C89" s="361"/>
      <c r="D89" s="361"/>
      <c r="E89" s="361"/>
      <c r="F89" s="361"/>
      <c r="G89" s="361"/>
      <c r="H89" s="361"/>
      <c r="I89" s="361"/>
      <c r="J89" s="361"/>
      <c r="K89" s="361"/>
      <c r="L89" s="389"/>
      <c r="M89" s="389"/>
      <c r="N89" s="389"/>
      <c r="O89" s="389"/>
      <c r="P89" s="389"/>
      <c r="Q89" s="389"/>
      <c r="R89" s="389"/>
      <c r="S89" s="389"/>
      <c r="T89" s="389"/>
      <c r="U89" s="389"/>
      <c r="V89" s="389"/>
      <c r="W89" s="389"/>
      <c r="X89" s="389"/>
      <c r="Y89" s="389"/>
      <c r="Z89" s="389"/>
      <c r="AA89" s="389"/>
      <c r="AB89" s="389"/>
      <c r="AC89" s="389"/>
      <c r="AD89" s="389"/>
      <c r="AE89" s="389"/>
      <c r="AF89" s="389"/>
      <c r="AG89" s="389"/>
      <c r="AH89" s="389"/>
      <c r="AI89" s="389"/>
      <c r="AJ89" s="389"/>
      <c r="AK89" s="389"/>
      <c r="AL89" s="389"/>
      <c r="AM89" s="389"/>
    </row>
    <row r="90" spans="1:39" s="74" customFormat="1" ht="52.5" customHeight="1" x14ac:dyDescent="0.3">
      <c r="A90" s="293"/>
      <c r="B90" s="448"/>
      <c r="C90" s="448"/>
      <c r="D90" s="448"/>
      <c r="E90" s="448"/>
      <c r="F90" s="448"/>
      <c r="G90" s="448"/>
      <c r="H90" s="448"/>
      <c r="I90" s="448"/>
      <c r="J90" s="448"/>
      <c r="K90" s="448"/>
    </row>
    <row r="91" spans="1:39" s="74" customFormat="1" ht="52.5" customHeight="1" x14ac:dyDescent="0.3">
      <c r="B91" s="448"/>
      <c r="C91" s="448"/>
      <c r="D91" s="448"/>
      <c r="E91" s="448"/>
      <c r="F91" s="448"/>
      <c r="G91" s="448"/>
      <c r="H91" s="448"/>
      <c r="I91" s="448"/>
      <c r="J91" s="448"/>
      <c r="K91" s="448"/>
    </row>
    <row r="92" spans="1:39" s="74" customFormat="1" ht="52.5" customHeight="1" x14ac:dyDescent="0.3">
      <c r="B92" s="448"/>
      <c r="C92" s="448"/>
      <c r="D92" s="448"/>
      <c r="E92" s="448"/>
      <c r="F92" s="448"/>
      <c r="G92" s="448"/>
      <c r="H92" s="448"/>
      <c r="I92" s="448"/>
      <c r="J92" s="448"/>
      <c r="K92" s="448"/>
    </row>
    <row r="93" spans="1:39" s="74" customFormat="1" ht="52.5" customHeight="1" x14ac:dyDescent="0.3">
      <c r="B93" s="448"/>
      <c r="C93" s="448"/>
      <c r="D93" s="448"/>
      <c r="E93" s="448"/>
      <c r="F93" s="448"/>
      <c r="G93" s="448"/>
      <c r="H93" s="448"/>
      <c r="I93" s="448"/>
      <c r="J93" s="448"/>
      <c r="K93" s="448"/>
    </row>
    <row r="94" spans="1:39" s="74" customFormat="1" ht="52.5" customHeight="1" x14ac:dyDescent="0.3">
      <c r="B94" s="448"/>
      <c r="C94" s="448"/>
      <c r="D94" s="448"/>
      <c r="E94" s="448"/>
      <c r="F94" s="448"/>
      <c r="G94" s="448"/>
      <c r="H94" s="448"/>
      <c r="I94" s="448"/>
      <c r="J94" s="448"/>
      <c r="K94" s="448"/>
    </row>
    <row r="95" spans="1:39" s="74" customFormat="1" ht="109.95" customHeight="1" x14ac:dyDescent="0.3">
      <c r="B95" s="448"/>
      <c r="C95" s="448"/>
      <c r="D95" s="448"/>
      <c r="E95" s="448"/>
      <c r="F95" s="448"/>
      <c r="G95" s="448"/>
      <c r="H95" s="448"/>
      <c r="I95" s="448"/>
      <c r="J95" s="448"/>
      <c r="K95" s="448"/>
    </row>
    <row r="96" spans="1:39" s="74" customFormat="1" ht="52.5" customHeight="1" x14ac:dyDescent="0.3">
      <c r="B96" s="448"/>
      <c r="C96" s="448"/>
      <c r="D96" s="448"/>
      <c r="E96" s="448"/>
      <c r="F96" s="448"/>
      <c r="G96" s="448"/>
      <c r="H96" s="448"/>
      <c r="I96" s="448"/>
      <c r="J96" s="448"/>
      <c r="K96" s="448"/>
    </row>
    <row r="97" spans="1:11" s="74" customFormat="1" ht="52.5" customHeight="1" x14ac:dyDescent="0.3">
      <c r="B97" s="448"/>
      <c r="C97" s="448"/>
      <c r="D97" s="448"/>
      <c r="E97" s="448"/>
      <c r="F97" s="448"/>
      <c r="G97" s="448"/>
      <c r="H97" s="448"/>
      <c r="I97" s="448"/>
      <c r="J97" s="448"/>
      <c r="K97" s="448"/>
    </row>
    <row r="98" spans="1:11" s="74" customFormat="1" ht="52.5" customHeight="1" x14ac:dyDescent="0.3">
      <c r="B98" s="448"/>
      <c r="C98" s="448"/>
      <c r="D98" s="448"/>
      <c r="E98" s="448"/>
      <c r="F98" s="448"/>
      <c r="G98" s="448"/>
      <c r="H98" s="448"/>
      <c r="I98" s="448"/>
      <c r="J98" s="448"/>
      <c r="K98" s="448"/>
    </row>
    <row r="99" spans="1:11" s="74" customFormat="1" ht="52.5" customHeight="1" x14ac:dyDescent="0.3">
      <c r="B99" s="448"/>
      <c r="C99" s="448"/>
      <c r="D99" s="448"/>
      <c r="E99" s="448"/>
      <c r="F99" s="448"/>
      <c r="G99" s="448"/>
      <c r="H99" s="448"/>
      <c r="I99" s="448"/>
      <c r="J99" s="448"/>
      <c r="K99" s="448"/>
    </row>
    <row r="100" spans="1:11" s="74" customFormat="1" ht="52.5" customHeight="1" x14ac:dyDescent="0.3">
      <c r="B100" s="448"/>
      <c r="C100" s="448"/>
      <c r="D100" s="448"/>
      <c r="E100" s="448"/>
      <c r="F100" s="448"/>
      <c r="G100" s="448"/>
      <c r="H100" s="448"/>
      <c r="I100" s="448"/>
      <c r="J100" s="448"/>
      <c r="K100" s="448"/>
    </row>
    <row r="101" spans="1:11" s="74" customFormat="1" ht="52.5" customHeight="1" x14ac:dyDescent="0.3">
      <c r="B101" s="448"/>
      <c r="C101" s="448"/>
      <c r="D101" s="448"/>
      <c r="E101" s="448"/>
      <c r="F101" s="448"/>
      <c r="G101" s="448"/>
      <c r="H101" s="448"/>
      <c r="I101" s="448"/>
      <c r="J101" s="448"/>
      <c r="K101" s="448"/>
    </row>
    <row r="102" spans="1:11" s="74" customFormat="1" ht="52.5" customHeight="1" x14ac:dyDescent="0.3">
      <c r="B102" s="448"/>
      <c r="C102" s="448"/>
      <c r="D102" s="448"/>
      <c r="E102" s="448"/>
      <c r="F102" s="448"/>
      <c r="G102" s="448"/>
      <c r="H102" s="448"/>
      <c r="I102" s="448"/>
      <c r="J102" s="448"/>
      <c r="K102" s="448"/>
    </row>
    <row r="103" spans="1:11" s="74" customFormat="1" ht="52.5" customHeight="1" x14ac:dyDescent="0.3">
      <c r="B103" s="448"/>
      <c r="C103" s="448"/>
      <c r="D103" s="448"/>
      <c r="E103" s="448"/>
      <c r="F103" s="448"/>
      <c r="G103" s="448"/>
      <c r="H103" s="448"/>
      <c r="I103" s="448"/>
      <c r="J103" s="448"/>
      <c r="K103" s="448"/>
    </row>
    <row r="104" spans="1:11" s="74" customFormat="1" ht="52.5" customHeight="1" x14ac:dyDescent="0.3">
      <c r="B104" s="448"/>
      <c r="C104" s="448"/>
      <c r="D104" s="448"/>
      <c r="E104" s="448"/>
      <c r="F104" s="448"/>
      <c r="G104" s="448"/>
      <c r="H104" s="448"/>
      <c r="I104" s="448"/>
      <c r="J104" s="448"/>
      <c r="K104" s="448"/>
    </row>
    <row r="105" spans="1:11" s="74" customFormat="1" ht="52.5" customHeight="1" x14ac:dyDescent="0.3">
      <c r="B105" s="448"/>
      <c r="C105" s="448"/>
      <c r="D105" s="448"/>
      <c r="E105" s="448"/>
      <c r="F105" s="448"/>
      <c r="G105" s="448"/>
      <c r="H105" s="448"/>
      <c r="I105" s="448"/>
      <c r="J105" s="448"/>
      <c r="K105" s="448"/>
    </row>
    <row r="106" spans="1:11" s="74" customFormat="1" ht="52.5" customHeight="1" x14ac:dyDescent="0.3">
      <c r="B106" s="448"/>
      <c r="C106" s="448"/>
      <c r="D106" s="448"/>
      <c r="E106" s="448"/>
      <c r="F106" s="448"/>
      <c r="G106" s="448"/>
      <c r="H106" s="448"/>
      <c r="I106" s="448"/>
      <c r="J106" s="448"/>
      <c r="K106" s="448"/>
    </row>
    <row r="107" spans="1:11" s="74" customFormat="1" ht="52.5" customHeight="1" x14ac:dyDescent="0.3">
      <c r="B107" s="448"/>
      <c r="C107" s="448"/>
      <c r="D107" s="448"/>
      <c r="E107" s="448"/>
      <c r="F107" s="448"/>
      <c r="G107" s="448"/>
      <c r="H107" s="448"/>
      <c r="I107" s="448"/>
      <c r="J107" s="448"/>
      <c r="K107" s="448"/>
    </row>
    <row r="108" spans="1:11" s="74" customFormat="1" ht="52.5" customHeight="1" x14ac:dyDescent="0.3">
      <c r="B108" s="448"/>
      <c r="C108" s="448"/>
      <c r="D108" s="448"/>
      <c r="E108" s="448"/>
      <c r="F108" s="448"/>
      <c r="G108" s="448"/>
      <c r="H108" s="448"/>
      <c r="I108" s="448"/>
      <c r="J108" s="448"/>
      <c r="K108" s="448"/>
    </row>
    <row r="109" spans="1:11" s="74" customFormat="1" ht="52.5" customHeight="1" x14ac:dyDescent="0.3">
      <c r="B109" s="448"/>
      <c r="C109" s="448"/>
      <c r="D109" s="448"/>
      <c r="E109" s="448"/>
      <c r="F109" s="448"/>
      <c r="G109" s="448"/>
      <c r="H109" s="448"/>
      <c r="I109" s="448"/>
      <c r="J109" s="448"/>
      <c r="K109" s="448"/>
    </row>
    <row r="110" spans="1:11" s="74" customFormat="1" ht="52.5" customHeight="1" x14ac:dyDescent="0.3">
      <c r="B110" s="448"/>
      <c r="C110" s="448"/>
      <c r="D110" s="448"/>
      <c r="E110" s="448"/>
      <c r="F110" s="448"/>
      <c r="G110" s="448"/>
      <c r="H110" s="448"/>
      <c r="I110" s="448"/>
      <c r="J110" s="448"/>
      <c r="K110" s="448"/>
    </row>
    <row r="111" spans="1:11" s="74" customFormat="1" ht="52.5" customHeight="1" x14ac:dyDescent="0.3">
      <c r="A111" s="49"/>
      <c r="B111" s="449"/>
      <c r="C111" s="449"/>
      <c r="D111" s="449"/>
      <c r="E111" s="449"/>
      <c r="F111" s="449"/>
      <c r="G111" s="449"/>
      <c r="H111" s="449"/>
      <c r="I111" s="449"/>
      <c r="J111" s="449"/>
      <c r="K111" s="449"/>
    </row>
    <row r="112" spans="1:11" s="74" customFormat="1" ht="52.5" customHeight="1" x14ac:dyDescent="0.3">
      <c r="A112" s="49"/>
      <c r="B112" s="449"/>
      <c r="C112" s="449"/>
      <c r="D112" s="449"/>
      <c r="E112" s="449"/>
      <c r="F112" s="449"/>
      <c r="G112" s="449"/>
      <c r="H112" s="449"/>
      <c r="I112" s="449"/>
      <c r="J112" s="449"/>
      <c r="K112" s="449"/>
    </row>
    <row r="113" spans="1:11" s="74" customFormat="1" ht="52.5" customHeight="1" x14ac:dyDescent="0.3">
      <c r="A113" s="49"/>
      <c r="B113" s="449"/>
      <c r="C113" s="449"/>
      <c r="D113" s="449"/>
      <c r="E113" s="449"/>
      <c r="F113" s="449"/>
      <c r="G113" s="449"/>
      <c r="H113" s="449"/>
      <c r="I113" s="449"/>
      <c r="J113" s="449"/>
      <c r="K113" s="449"/>
    </row>
    <row r="114" spans="1:11" s="74" customFormat="1" ht="52.5" customHeight="1" x14ac:dyDescent="0.3">
      <c r="A114" s="49"/>
      <c r="B114" s="449"/>
      <c r="C114" s="449"/>
      <c r="D114" s="449"/>
      <c r="E114" s="449"/>
      <c r="F114" s="449"/>
      <c r="G114" s="449"/>
      <c r="H114" s="449"/>
      <c r="I114" s="449"/>
      <c r="J114" s="449"/>
      <c r="K114" s="449"/>
    </row>
    <row r="115" spans="1:11" s="74" customFormat="1" ht="52.5" customHeight="1" x14ac:dyDescent="0.3">
      <c r="A115" s="49"/>
      <c r="B115" s="449"/>
      <c r="C115" s="449"/>
      <c r="D115" s="449"/>
      <c r="E115" s="449"/>
      <c r="F115" s="449"/>
      <c r="G115" s="449"/>
      <c r="H115" s="449"/>
      <c r="I115" s="449"/>
      <c r="J115" s="449"/>
      <c r="K115" s="449"/>
    </row>
    <row r="116" spans="1:11" s="74" customFormat="1" ht="52.5" customHeight="1" x14ac:dyDescent="0.3">
      <c r="A116" s="49"/>
      <c r="B116" s="449"/>
      <c r="C116" s="449"/>
      <c r="D116" s="449"/>
      <c r="E116" s="449"/>
      <c r="F116" s="449"/>
      <c r="G116" s="449"/>
      <c r="H116" s="449"/>
      <c r="I116" s="449"/>
      <c r="J116" s="449"/>
      <c r="K116" s="449"/>
    </row>
    <row r="117" spans="1:11" s="74" customFormat="1" ht="52.5" customHeight="1" x14ac:dyDescent="0.3">
      <c r="A117" s="49"/>
      <c r="B117" s="449"/>
      <c r="C117" s="449"/>
      <c r="D117" s="449"/>
      <c r="E117" s="449"/>
      <c r="F117" s="449"/>
      <c r="G117" s="449"/>
      <c r="H117" s="449"/>
      <c r="I117" s="449"/>
      <c r="J117" s="449"/>
      <c r="K117" s="449"/>
    </row>
    <row r="118" spans="1:11" s="74" customFormat="1" ht="52.5" customHeight="1" x14ac:dyDescent="0.3">
      <c r="A118" s="49"/>
      <c r="B118" s="449"/>
      <c r="C118" s="449"/>
      <c r="D118" s="449"/>
      <c r="E118" s="449"/>
      <c r="F118" s="449"/>
      <c r="G118" s="449"/>
      <c r="H118" s="449"/>
      <c r="I118" s="449"/>
      <c r="J118" s="449"/>
      <c r="K118" s="449"/>
    </row>
    <row r="119" spans="1:11" s="74" customFormat="1" ht="52.5" customHeight="1" x14ac:dyDescent="0.3">
      <c r="A119" s="49"/>
      <c r="B119" s="449"/>
      <c r="C119" s="449"/>
      <c r="D119" s="449"/>
      <c r="E119" s="449"/>
      <c r="F119" s="449"/>
      <c r="G119" s="449"/>
      <c r="H119" s="449"/>
      <c r="I119" s="449"/>
      <c r="J119" s="449"/>
      <c r="K119" s="449"/>
    </row>
    <row r="120" spans="1:11" s="74" customFormat="1" ht="52.5" customHeight="1" x14ac:dyDescent="0.3">
      <c r="A120" s="49"/>
      <c r="B120" s="449"/>
      <c r="C120" s="449"/>
      <c r="D120" s="449"/>
      <c r="E120" s="449"/>
      <c r="F120" s="449"/>
      <c r="G120" s="449"/>
      <c r="H120" s="449"/>
      <c r="I120" s="449"/>
      <c r="J120" s="449"/>
      <c r="K120" s="449"/>
    </row>
  </sheetData>
  <mergeCells count="2">
    <mergeCell ref="A1:B1"/>
    <mergeCell ref="A3:B3"/>
  </mergeCells>
  <dataValidations count="6">
    <dataValidation type="list" allowBlank="1" showInputMessage="1" showErrorMessage="1" sqref="B83:B86 D15 F15 B9:B20 B22:B25 B53 B88:B89">
      <formula1>two</formula1>
    </dataValidation>
    <dataValidation type="list" sqref="E28:E29 E16:E20 H16:H20 K16:K20 B26 E26 H26 K26 B28:B29 E32:E33 H32:H33 K32:K33 H28:H29 K28:K29 B44:B50 B54:B69">
      <formula1>three</formula1>
    </dataValidation>
    <dataValidation sqref="B8:K8 E15 H15 K15 J23:K23 C23:H23 B27:K27 B78:K78 B73 I23:I26 E73 H73 K73 B51:K51 C22:K22 C83:K83 B30:K30"/>
    <dataValidation type="list" sqref="H89 K89 K85:K87 H85:H87 E85:E87 E89 B87">
      <formula1>Answers3</formula1>
    </dataValidation>
    <dataValidation type="list" sqref="H6:H7 E31 H31 K31 E9:E14 H9:H14 K9:K14 B76:B77 K48 H48 E48 K52 H52 E52 K6:K7 B6:B7 E24:E25 H24:H25 K24:K25 E6:E7 J89 J85:J87 F89:G89 C89:D89 C85:D87 F85:G87 B52 B74 K74 E74 H74 E54:E72 H54:H72 K54:K72 H79:H82 E79:E82 K79:K82 B70:B72 K34:K39 H34:H39 E34:E39 K76:K77 E76:E77 H76:H77 E50 H50 K50">
      <formula1>two</formula1>
    </dataValidation>
    <dataValidation type="list" allowBlank="1" showInputMessage="1" showErrorMessage="1" sqref="B31:B42 B79:B82">
      <formula1>three</formula1>
    </dataValidation>
  </dataValidations>
  <hyperlinks>
    <hyperlink ref="A87" r:id="rId1" display="29) If the geographic preference option was used, was the evaluation/scoring for the award correct and as published? [SP18-2011, Procurement Geographic Preference Q&amp;As and SP03-2012, Procurement Geographic Preference Q&amp;As Part II]"/>
  </hyperlinks>
  <pageMargins left="0.7" right="0.7" top="0.75" bottom="0.75" header="0.3" footer="0.3"/>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O76"/>
  <sheetViews>
    <sheetView zoomScaleNormal="100" workbookViewId="0">
      <selection activeCell="A7" sqref="A7"/>
    </sheetView>
  </sheetViews>
  <sheetFormatPr defaultColWidth="25.5546875" defaultRowHeight="14.4" x14ac:dyDescent="0.3"/>
  <cols>
    <col min="1" max="1" width="105.5546875" style="309" customWidth="1"/>
    <col min="2" max="2" width="24.109375" style="309" customWidth="1"/>
    <col min="3" max="3" width="35.5546875" style="309" bestFit="1" customWidth="1"/>
    <col min="4" max="16384" width="25.5546875" style="300"/>
  </cols>
  <sheetData>
    <row r="1" spans="1:15" ht="21" x14ac:dyDescent="0.3">
      <c r="A1" s="535" t="str">
        <f>'GENERAL PROCUREMENT PROCEDURES'!$B$4&amp;" - "&amp;"General Procurement Procedures Findings"</f>
        <v>(Insert Name of School Food Authority Here) - General Procurement Procedures Findings</v>
      </c>
      <c r="B1" s="535"/>
      <c r="C1" s="535"/>
      <c r="D1" s="535"/>
      <c r="E1" s="298"/>
      <c r="F1" s="298"/>
      <c r="G1" s="299"/>
      <c r="H1" s="299"/>
      <c r="I1" s="299"/>
      <c r="J1" s="299"/>
      <c r="K1" s="299"/>
      <c r="L1" s="299"/>
      <c r="M1" s="299"/>
      <c r="N1" s="299"/>
      <c r="O1" s="299"/>
    </row>
    <row r="2" spans="1:15" ht="18" x14ac:dyDescent="0.3">
      <c r="A2" s="301" t="s">
        <v>39</v>
      </c>
      <c r="B2" s="301" t="s">
        <v>38</v>
      </c>
      <c r="C2" s="301" t="s">
        <v>377</v>
      </c>
      <c r="D2" s="301" t="s">
        <v>378</v>
      </c>
      <c r="E2" s="298"/>
      <c r="F2" s="298"/>
      <c r="G2" s="299"/>
      <c r="H2" s="299"/>
      <c r="I2" s="299"/>
      <c r="J2" s="299"/>
      <c r="K2" s="299"/>
      <c r="L2" s="299"/>
      <c r="M2" s="299"/>
      <c r="N2" s="299"/>
      <c r="O2" s="299"/>
    </row>
    <row r="3" spans="1:15" s="306" customFormat="1" ht="50.25" customHeight="1" x14ac:dyDescent="0.3">
      <c r="A3" s="296" t="str">
        <f t="array" ref="A3">IFERROR( INDEX('GENERAL PROCUREMENT PROCEDURES'!$A$5:$A$11,  SMALL( IF( 'GENERAL PROCUREMENT PROCEDURES'!$B$5:$B$11 = "No", ROW('GENERAL PROCUREMENT PROCEDURES'!$A$5:$A$11)-ROW('GENERAL PROCUREMENT PROCEDURES'!$A$5)+1 ),  ROWS('GENERAL PROCUREMENT PROCEDURES'!$A$5:'GENERAL PROCUREMENT PROCEDURES'!A5)) ),"")</f>
        <v/>
      </c>
      <c r="B3" s="297" t="str">
        <f t="array" ref="B3">IFERROR( INDEX('GENERAL PROCUREMENT PROCEDURES'!$C$5:$C$11,  SMALL( IF( 'GENERAL PROCUREMENT PROCEDURES'!$B$5:$B$11 = "No", ROW('GENERAL PROCUREMENT PROCEDURES'!$C$5:$C$11)-ROW('GENERAL PROCUREMENT PROCEDURES'!$C$5)+1 ),  ROWS('GENERAL PROCUREMENT PROCEDURES'!$C$5:'GENERAL PROCUREMENT PROCEDURES'!C5)) ),"")</f>
        <v/>
      </c>
      <c r="C3" s="303"/>
      <c r="D3" s="303"/>
      <c r="E3" s="304"/>
      <c r="F3" s="304"/>
      <c r="G3" s="305"/>
      <c r="H3" s="305"/>
      <c r="I3" s="305"/>
      <c r="J3" s="305"/>
      <c r="K3" s="305"/>
      <c r="L3" s="305"/>
      <c r="M3" s="305"/>
      <c r="N3" s="305"/>
      <c r="O3" s="305"/>
    </row>
    <row r="4" spans="1:15" s="306" customFormat="1" ht="50.25" customHeight="1" x14ac:dyDescent="0.3">
      <c r="A4" s="296" t="str">
        <f t="array" ref="A4">IFERROR( INDEX('GENERAL PROCUREMENT PROCEDURES'!$A$5:$A$11,  SMALL( IF( 'GENERAL PROCUREMENT PROCEDURES'!$B$5:$B$11 = "No", ROW('GENERAL PROCUREMENT PROCEDURES'!$A$5:$A$11)-ROW('GENERAL PROCUREMENT PROCEDURES'!$A$5)+1 ),  ROWS('GENERAL PROCUREMENT PROCEDURES'!$A$5:'GENERAL PROCUREMENT PROCEDURES'!A6)) ),"")</f>
        <v/>
      </c>
      <c r="B4" s="297" t="str">
        <f t="array" ref="B4">IFERROR( INDEX('GENERAL PROCUREMENT PROCEDURES'!$C$5:$C$11,  SMALL( IF( 'GENERAL PROCUREMENT PROCEDURES'!$B$5:$B$11 = "No", ROW('GENERAL PROCUREMENT PROCEDURES'!$C$5:$C$11)-ROW('GENERAL PROCUREMENT PROCEDURES'!$C$5)+1 ),  ROWS('GENERAL PROCUREMENT PROCEDURES'!$C$5:'GENERAL PROCUREMENT PROCEDURES'!C6)) ),"")</f>
        <v/>
      </c>
      <c r="C4" s="303"/>
      <c r="D4" s="303"/>
      <c r="E4" s="304"/>
      <c r="F4" s="304"/>
      <c r="G4" s="305"/>
      <c r="H4" s="305"/>
      <c r="I4" s="305"/>
      <c r="J4" s="305"/>
      <c r="K4" s="305"/>
      <c r="L4" s="305"/>
      <c r="M4" s="305"/>
      <c r="N4" s="305"/>
      <c r="O4" s="305"/>
    </row>
    <row r="5" spans="1:15" s="306" customFormat="1" ht="50.25" customHeight="1" x14ac:dyDescent="0.3">
      <c r="A5" s="296" t="str">
        <f t="array" ref="A5">IFERROR( INDEX('GENERAL PROCUREMENT PROCEDURES'!$A$5:$A$11,  SMALL( IF( 'GENERAL PROCUREMENT PROCEDURES'!$B$5:$B$11 = "No", ROW('GENERAL PROCUREMENT PROCEDURES'!$A$5:$A$11)-ROW('GENERAL PROCUREMENT PROCEDURES'!$A$5)+1 ),  ROWS('GENERAL PROCUREMENT PROCEDURES'!$A$5:'GENERAL PROCUREMENT PROCEDURES'!A7)) ),"")</f>
        <v/>
      </c>
      <c r="B5" s="297" t="str">
        <f t="array" ref="B5">IFERROR( INDEX('GENERAL PROCUREMENT PROCEDURES'!$C$5:$C$11,  SMALL( IF( 'GENERAL PROCUREMENT PROCEDURES'!$B$5:$B$11 = "No", ROW('GENERAL PROCUREMENT PROCEDURES'!$C$5:$C$11)-ROW('GENERAL PROCUREMENT PROCEDURES'!$C$5)+1 ),  ROWS('GENERAL PROCUREMENT PROCEDURES'!$C$5:'GENERAL PROCUREMENT PROCEDURES'!C7)) ),"")</f>
        <v/>
      </c>
      <c r="C5" s="303"/>
      <c r="D5" s="303"/>
      <c r="E5" s="304"/>
      <c r="F5" s="304"/>
      <c r="G5" s="305"/>
      <c r="H5" s="305"/>
      <c r="I5" s="305"/>
      <c r="J5" s="305"/>
      <c r="K5" s="305"/>
      <c r="L5" s="305"/>
      <c r="M5" s="305"/>
      <c r="N5" s="305"/>
      <c r="O5" s="305"/>
    </row>
    <row r="6" spans="1:15" s="306" customFormat="1" ht="50.25" customHeight="1" x14ac:dyDescent="0.3">
      <c r="A6" s="296" t="str">
        <f t="array" ref="A6">IFERROR( INDEX('GENERAL PROCUREMENT PROCEDURES'!$A$5:$A$11,  SMALL( IF( 'GENERAL PROCUREMENT PROCEDURES'!$B$5:$B$11 = "No", ROW('GENERAL PROCUREMENT PROCEDURES'!$A$5:$A$11)-ROW('GENERAL PROCUREMENT PROCEDURES'!$A$5)+1 ),  ROWS('GENERAL PROCUREMENT PROCEDURES'!$A$5:'GENERAL PROCUREMENT PROCEDURES'!A8)) ),"")</f>
        <v/>
      </c>
      <c r="B6" s="297" t="str">
        <f t="array" ref="B6">IFERROR( INDEX('GENERAL PROCUREMENT PROCEDURES'!$C$5:$C$11,  SMALL( IF( 'GENERAL PROCUREMENT PROCEDURES'!$B$5:$B$11 = "No", ROW('GENERAL PROCUREMENT PROCEDURES'!$C$5:$C$11)-ROW('GENERAL PROCUREMENT PROCEDURES'!$C$5)+1 ),  ROWS('GENERAL PROCUREMENT PROCEDURES'!$C$5:'GENERAL PROCUREMENT PROCEDURES'!C8)) ),"")</f>
        <v/>
      </c>
      <c r="C6" s="303"/>
      <c r="D6" s="303"/>
      <c r="E6" s="304"/>
      <c r="F6" s="304"/>
      <c r="G6" s="305"/>
      <c r="H6" s="305"/>
      <c r="I6" s="305"/>
      <c r="J6" s="305"/>
      <c r="K6" s="305"/>
      <c r="L6" s="305"/>
      <c r="M6" s="305"/>
      <c r="N6" s="305"/>
      <c r="O6" s="305"/>
    </row>
    <row r="7" spans="1:15" s="306" customFormat="1" ht="50.25" customHeight="1" x14ac:dyDescent="0.3">
      <c r="A7" s="296" t="str">
        <f t="array" ref="A7">IFERROR( INDEX('GENERAL PROCUREMENT PROCEDURES'!$A$5:$A$11,  SMALL( IF( 'GENERAL PROCUREMENT PROCEDURES'!$B$5:$B$11 = "No", ROW('GENERAL PROCUREMENT PROCEDURES'!$A$5:$A$11)-ROW('GENERAL PROCUREMENT PROCEDURES'!$A$5)+1 ),  ROWS('GENERAL PROCUREMENT PROCEDURES'!$A$5:'GENERAL PROCUREMENT PROCEDURES'!A9)) ),"")</f>
        <v/>
      </c>
      <c r="B7" s="297" t="str">
        <f t="array" ref="B7">IFERROR( INDEX('GENERAL PROCUREMENT PROCEDURES'!$C$5:$C$11,  SMALL( IF( 'GENERAL PROCUREMENT PROCEDURES'!$B$5:$B$11 = "No", ROW('GENERAL PROCUREMENT PROCEDURES'!$C$5:$C$11)-ROW('GENERAL PROCUREMENT PROCEDURES'!$C$5)+1 ),  ROWS('GENERAL PROCUREMENT PROCEDURES'!$C$5:'GENERAL PROCUREMENT PROCEDURES'!C9)) ),"")</f>
        <v/>
      </c>
      <c r="C7" s="303"/>
      <c r="D7" s="303"/>
      <c r="E7" s="304"/>
      <c r="F7" s="304"/>
      <c r="G7" s="305"/>
      <c r="H7" s="305"/>
      <c r="I7" s="305"/>
      <c r="J7" s="305"/>
      <c r="K7" s="305"/>
      <c r="L7" s="305"/>
      <c r="M7" s="305"/>
      <c r="N7" s="305"/>
      <c r="O7" s="305"/>
    </row>
    <row r="8" spans="1:15" s="306" customFormat="1" ht="50.25" customHeight="1" x14ac:dyDescent="0.3">
      <c r="A8" s="296" t="str">
        <f t="array" ref="A8">IFERROR( INDEX('GENERAL PROCUREMENT PROCEDURES'!$A$5:$A$11,  SMALL( IF( 'GENERAL PROCUREMENT PROCEDURES'!$B$5:$B$11 = "No", ROW('GENERAL PROCUREMENT PROCEDURES'!$A$5:$A$11)-ROW('GENERAL PROCUREMENT PROCEDURES'!$A$5)+1 ),  ROWS('GENERAL PROCUREMENT PROCEDURES'!$A$5:'GENERAL PROCUREMENT PROCEDURES'!A10)) ),"")</f>
        <v/>
      </c>
      <c r="B8" s="297" t="str">
        <f t="array" ref="B8">IFERROR( INDEX('GENERAL PROCUREMENT PROCEDURES'!$C$5:$C$11,  SMALL( IF( 'GENERAL PROCUREMENT PROCEDURES'!$B$5:$B$11 = "No", ROW('GENERAL PROCUREMENT PROCEDURES'!$C$5:$C$11)-ROW('GENERAL PROCUREMENT PROCEDURES'!$C$5)+1 ),  ROWS('GENERAL PROCUREMENT PROCEDURES'!$C$5:'GENERAL PROCUREMENT PROCEDURES'!C10)) ),"")</f>
        <v/>
      </c>
      <c r="C8" s="303"/>
      <c r="D8" s="303"/>
      <c r="E8" s="304"/>
      <c r="F8" s="304"/>
      <c r="G8" s="305"/>
      <c r="H8" s="305"/>
      <c r="I8" s="305"/>
      <c r="J8" s="305"/>
      <c r="K8" s="305"/>
      <c r="L8" s="305"/>
      <c r="M8" s="305"/>
      <c r="N8" s="305"/>
      <c r="O8" s="305"/>
    </row>
    <row r="9" spans="1:15" x14ac:dyDescent="0.3">
      <c r="A9" s="307"/>
      <c r="B9" s="307"/>
      <c r="C9" s="307"/>
      <c r="D9" s="298"/>
      <c r="E9" s="298"/>
      <c r="F9" s="298"/>
      <c r="G9" s="299"/>
      <c r="H9" s="299"/>
      <c r="I9" s="299"/>
      <c r="J9" s="299"/>
      <c r="K9" s="299"/>
      <c r="L9" s="299"/>
      <c r="M9" s="299"/>
      <c r="N9" s="299"/>
      <c r="O9" s="299"/>
    </row>
    <row r="10" spans="1:15" x14ac:dyDescent="0.3">
      <c r="A10" s="307"/>
      <c r="B10" s="307"/>
      <c r="C10" s="307"/>
      <c r="D10" s="298"/>
      <c r="E10" s="298"/>
      <c r="F10" s="298"/>
      <c r="G10" s="299"/>
      <c r="H10" s="299"/>
      <c r="I10" s="299"/>
      <c r="J10" s="299"/>
      <c r="K10" s="299"/>
      <c r="L10" s="299"/>
      <c r="M10" s="299"/>
      <c r="N10" s="299"/>
      <c r="O10" s="299"/>
    </row>
    <row r="11" spans="1:15" x14ac:dyDescent="0.3">
      <c r="A11" s="307"/>
      <c r="B11" s="307"/>
      <c r="C11" s="307"/>
      <c r="D11" s="298"/>
      <c r="E11" s="298"/>
      <c r="F11" s="298"/>
      <c r="G11" s="299"/>
      <c r="H11" s="299"/>
      <c r="I11" s="299"/>
      <c r="J11" s="299"/>
      <c r="K11" s="299"/>
      <c r="L11" s="299"/>
      <c r="M11" s="299"/>
      <c r="N11" s="299"/>
      <c r="O11" s="299"/>
    </row>
    <row r="12" spans="1:15" x14ac:dyDescent="0.3">
      <c r="A12" s="307"/>
      <c r="B12" s="307"/>
      <c r="C12" s="307"/>
      <c r="D12" s="298"/>
      <c r="E12" s="298"/>
      <c r="F12" s="298"/>
      <c r="G12" s="299"/>
      <c r="H12" s="299"/>
      <c r="I12" s="299"/>
      <c r="J12" s="299"/>
      <c r="K12" s="299"/>
      <c r="L12" s="299"/>
      <c r="M12" s="299"/>
      <c r="N12" s="299"/>
      <c r="O12" s="299"/>
    </row>
    <row r="13" spans="1:15" x14ac:dyDescent="0.3">
      <c r="A13" s="307"/>
      <c r="B13" s="307"/>
      <c r="C13" s="307"/>
      <c r="D13" s="298"/>
      <c r="E13" s="298"/>
      <c r="F13" s="298"/>
      <c r="G13" s="299"/>
      <c r="H13" s="299"/>
      <c r="I13" s="299"/>
      <c r="J13" s="299"/>
      <c r="K13" s="299"/>
      <c r="L13" s="299"/>
      <c r="M13" s="299"/>
      <c r="N13" s="299"/>
      <c r="O13" s="299"/>
    </row>
    <row r="14" spans="1:15" x14ac:dyDescent="0.3">
      <c r="A14" s="307"/>
      <c r="B14" s="307"/>
      <c r="C14" s="307"/>
      <c r="D14" s="298"/>
      <c r="E14" s="298"/>
      <c r="F14" s="298"/>
      <c r="G14" s="299"/>
      <c r="H14" s="299"/>
      <c r="I14" s="299"/>
      <c r="J14" s="299"/>
      <c r="K14" s="299"/>
      <c r="L14" s="299"/>
      <c r="M14" s="299"/>
      <c r="N14" s="299"/>
      <c r="O14" s="299"/>
    </row>
    <row r="15" spans="1:15" x14ac:dyDescent="0.3">
      <c r="A15" s="307"/>
      <c r="B15" s="307"/>
      <c r="C15" s="307"/>
      <c r="D15" s="298"/>
      <c r="E15" s="298"/>
      <c r="F15" s="298"/>
      <c r="G15" s="299"/>
      <c r="H15" s="299"/>
      <c r="I15" s="299"/>
      <c r="J15" s="299"/>
      <c r="K15" s="299"/>
      <c r="L15" s="299"/>
      <c r="M15" s="299"/>
      <c r="N15" s="299"/>
      <c r="O15" s="299"/>
    </row>
    <row r="16" spans="1:15" x14ac:dyDescent="0.3">
      <c r="A16" s="307"/>
      <c r="B16" s="307"/>
      <c r="C16" s="307"/>
      <c r="D16" s="298"/>
      <c r="E16" s="298"/>
      <c r="F16" s="298"/>
      <c r="G16" s="299"/>
      <c r="H16" s="299"/>
      <c r="I16" s="299"/>
      <c r="J16" s="299"/>
      <c r="K16" s="299"/>
      <c r="L16" s="299"/>
      <c r="M16" s="299"/>
      <c r="N16" s="299"/>
      <c r="O16" s="299"/>
    </row>
    <row r="17" spans="1:15" x14ac:dyDescent="0.3">
      <c r="A17" s="308"/>
      <c r="B17" s="308"/>
      <c r="C17" s="308"/>
      <c r="D17" s="299"/>
      <c r="E17" s="299"/>
      <c r="F17" s="299"/>
      <c r="G17" s="299"/>
      <c r="H17" s="299"/>
      <c r="I17" s="299"/>
      <c r="J17" s="299"/>
      <c r="K17" s="299"/>
      <c r="L17" s="299"/>
      <c r="M17" s="299"/>
      <c r="N17" s="299"/>
      <c r="O17" s="299"/>
    </row>
    <row r="18" spans="1:15" x14ac:dyDescent="0.3">
      <c r="A18" s="308"/>
      <c r="B18" s="308"/>
      <c r="C18" s="308"/>
      <c r="D18" s="299"/>
      <c r="E18" s="299"/>
      <c r="F18" s="299"/>
      <c r="G18" s="299"/>
      <c r="H18" s="299"/>
      <c r="I18" s="299"/>
      <c r="J18" s="299"/>
      <c r="K18" s="299"/>
      <c r="L18" s="299"/>
      <c r="M18" s="299"/>
      <c r="N18" s="299"/>
      <c r="O18" s="299"/>
    </row>
    <row r="19" spans="1:15" x14ac:dyDescent="0.3">
      <c r="A19" s="308"/>
      <c r="B19" s="308"/>
      <c r="C19" s="308"/>
      <c r="D19" s="299"/>
      <c r="E19" s="299"/>
      <c r="F19" s="299"/>
      <c r="G19" s="299"/>
      <c r="H19" s="299"/>
      <c r="I19" s="299"/>
      <c r="J19" s="299"/>
      <c r="K19" s="299"/>
      <c r="L19" s="299"/>
      <c r="M19" s="299"/>
      <c r="N19" s="299"/>
      <c r="O19" s="299"/>
    </row>
    <row r="20" spans="1:15" x14ac:dyDescent="0.3">
      <c r="A20" s="308"/>
      <c r="B20" s="308"/>
      <c r="C20" s="308"/>
      <c r="D20" s="299"/>
      <c r="E20" s="299"/>
      <c r="F20" s="299"/>
      <c r="G20" s="299"/>
      <c r="H20" s="299"/>
      <c r="I20" s="299"/>
      <c r="J20" s="299"/>
      <c r="K20" s="299"/>
      <c r="L20" s="299"/>
      <c r="M20" s="299"/>
      <c r="N20" s="299"/>
      <c r="O20" s="299"/>
    </row>
    <row r="21" spans="1:15" x14ac:dyDescent="0.3">
      <c r="A21" s="308"/>
      <c r="B21" s="308"/>
      <c r="C21" s="308"/>
      <c r="D21" s="299"/>
      <c r="E21" s="299"/>
      <c r="F21" s="299"/>
      <c r="G21" s="299"/>
      <c r="H21" s="299"/>
      <c r="I21" s="299"/>
      <c r="J21" s="299"/>
      <c r="K21" s="299"/>
      <c r="L21" s="299"/>
      <c r="M21" s="299"/>
      <c r="N21" s="299"/>
      <c r="O21" s="299"/>
    </row>
    <row r="22" spans="1:15" x14ac:dyDescent="0.3">
      <c r="A22" s="308"/>
      <c r="B22" s="308"/>
      <c r="C22" s="308"/>
      <c r="D22" s="299"/>
      <c r="E22" s="299"/>
      <c r="F22" s="299"/>
      <c r="G22" s="299"/>
      <c r="H22" s="299"/>
      <c r="I22" s="299"/>
      <c r="J22" s="299"/>
      <c r="K22" s="299"/>
      <c r="L22" s="299"/>
      <c r="M22" s="299"/>
      <c r="N22" s="299"/>
      <c r="O22" s="299"/>
    </row>
    <row r="23" spans="1:15" x14ac:dyDescent="0.3">
      <c r="A23" s="308"/>
      <c r="B23" s="308"/>
      <c r="C23" s="308"/>
      <c r="D23" s="299"/>
      <c r="E23" s="299"/>
      <c r="F23" s="299"/>
      <c r="G23" s="299"/>
      <c r="H23" s="299"/>
      <c r="I23" s="299"/>
      <c r="J23" s="299"/>
      <c r="K23" s="299"/>
      <c r="L23" s="299"/>
      <c r="M23" s="299"/>
      <c r="N23" s="299"/>
      <c r="O23" s="299"/>
    </row>
    <row r="24" spans="1:15" x14ac:dyDescent="0.3">
      <c r="A24" s="308"/>
      <c r="B24" s="308"/>
      <c r="C24" s="308"/>
      <c r="D24" s="299"/>
      <c r="E24" s="299"/>
      <c r="F24" s="299"/>
      <c r="G24" s="299"/>
      <c r="H24" s="299"/>
      <c r="I24" s="299"/>
      <c r="J24" s="299"/>
      <c r="K24" s="299"/>
      <c r="L24" s="299"/>
      <c r="M24" s="299"/>
      <c r="N24" s="299"/>
      <c r="O24" s="299"/>
    </row>
    <row r="25" spans="1:15" x14ac:dyDescent="0.3">
      <c r="A25" s="308"/>
      <c r="B25" s="308"/>
      <c r="C25" s="308"/>
      <c r="D25" s="299"/>
      <c r="E25" s="299"/>
      <c r="F25" s="299"/>
      <c r="G25" s="299"/>
      <c r="H25" s="299"/>
      <c r="I25" s="299"/>
      <c r="J25" s="299"/>
      <c r="K25" s="299"/>
      <c r="L25" s="299"/>
      <c r="M25" s="299"/>
      <c r="N25" s="299"/>
      <c r="O25" s="299"/>
    </row>
    <row r="26" spans="1:15" x14ac:dyDescent="0.3">
      <c r="A26" s="308"/>
      <c r="B26" s="308"/>
      <c r="C26" s="308"/>
      <c r="D26" s="299"/>
      <c r="E26" s="299"/>
      <c r="F26" s="299"/>
      <c r="G26" s="299"/>
      <c r="H26" s="299"/>
      <c r="I26" s="299"/>
      <c r="J26" s="299"/>
      <c r="K26" s="299"/>
      <c r="L26" s="299"/>
      <c r="M26" s="299"/>
      <c r="N26" s="299"/>
      <c r="O26" s="299"/>
    </row>
    <row r="27" spans="1:15" x14ac:dyDescent="0.3">
      <c r="A27" s="308"/>
      <c r="B27" s="308"/>
      <c r="C27" s="308"/>
      <c r="D27" s="299"/>
      <c r="E27" s="299"/>
      <c r="F27" s="299"/>
      <c r="G27" s="299"/>
      <c r="H27" s="299"/>
      <c r="I27" s="299"/>
      <c r="J27" s="299"/>
      <c r="K27" s="299"/>
      <c r="L27" s="299"/>
      <c r="M27" s="299"/>
      <c r="N27" s="299"/>
      <c r="O27" s="299"/>
    </row>
    <row r="28" spans="1:15" x14ac:dyDescent="0.3">
      <c r="A28" s="308"/>
      <c r="B28" s="308"/>
      <c r="C28" s="308"/>
      <c r="D28" s="299"/>
      <c r="E28" s="299"/>
      <c r="F28" s="299"/>
      <c r="G28" s="299"/>
      <c r="H28" s="299"/>
      <c r="I28" s="299"/>
      <c r="J28" s="299"/>
      <c r="K28" s="299"/>
      <c r="L28" s="299"/>
      <c r="M28" s="299"/>
      <c r="N28" s="299"/>
      <c r="O28" s="299"/>
    </row>
    <row r="29" spans="1:15" x14ac:dyDescent="0.3">
      <c r="A29" s="308"/>
      <c r="B29" s="308"/>
      <c r="C29" s="308"/>
      <c r="D29" s="299"/>
      <c r="E29" s="299"/>
      <c r="F29" s="299"/>
      <c r="G29" s="299"/>
      <c r="H29" s="299"/>
      <c r="I29" s="299"/>
      <c r="J29" s="299"/>
      <c r="K29" s="299"/>
      <c r="L29" s="299"/>
      <c r="M29" s="299"/>
      <c r="N29" s="299"/>
      <c r="O29" s="299"/>
    </row>
    <row r="30" spans="1:15" x14ac:dyDescent="0.3">
      <c r="A30" s="308"/>
      <c r="B30" s="308"/>
      <c r="C30" s="308"/>
      <c r="D30" s="299"/>
      <c r="E30" s="299"/>
      <c r="F30" s="299"/>
      <c r="G30" s="299"/>
      <c r="H30" s="299"/>
      <c r="I30" s="299"/>
      <c r="J30" s="299"/>
      <c r="K30" s="299"/>
      <c r="L30" s="299"/>
      <c r="M30" s="299"/>
      <c r="N30" s="299"/>
      <c r="O30" s="299"/>
    </row>
    <row r="31" spans="1:15" x14ac:dyDescent="0.3">
      <c r="A31" s="308"/>
      <c r="B31" s="308"/>
      <c r="C31" s="308"/>
      <c r="D31" s="299"/>
      <c r="E31" s="299"/>
      <c r="F31" s="299"/>
      <c r="G31" s="299"/>
      <c r="H31" s="299"/>
      <c r="I31" s="299"/>
      <c r="J31" s="299"/>
      <c r="K31" s="299"/>
      <c r="L31" s="299"/>
      <c r="M31" s="299"/>
      <c r="N31" s="299"/>
      <c r="O31" s="299"/>
    </row>
    <row r="32" spans="1:15" x14ac:dyDescent="0.3">
      <c r="A32" s="308"/>
      <c r="B32" s="308"/>
      <c r="C32" s="308"/>
      <c r="D32" s="299"/>
      <c r="E32" s="299"/>
      <c r="F32" s="299"/>
      <c r="G32" s="299"/>
      <c r="H32" s="299"/>
      <c r="I32" s="299"/>
      <c r="J32" s="299"/>
      <c r="K32" s="299"/>
      <c r="L32" s="299"/>
      <c r="M32" s="299"/>
      <c r="N32" s="299"/>
      <c r="O32" s="299"/>
    </row>
    <row r="33" spans="1:15" x14ac:dyDescent="0.3">
      <c r="A33" s="308"/>
      <c r="B33" s="308"/>
      <c r="C33" s="308"/>
      <c r="D33" s="299"/>
      <c r="E33" s="299"/>
      <c r="F33" s="299"/>
      <c r="G33" s="299"/>
      <c r="H33" s="299"/>
      <c r="I33" s="299"/>
      <c r="J33" s="299"/>
      <c r="K33" s="299"/>
      <c r="L33" s="299"/>
      <c r="M33" s="299"/>
      <c r="N33" s="299"/>
      <c r="O33" s="299"/>
    </row>
    <row r="34" spans="1:15" x14ac:dyDescent="0.3">
      <c r="A34" s="308"/>
      <c r="B34" s="308"/>
      <c r="C34" s="308"/>
      <c r="D34" s="299"/>
      <c r="E34" s="299"/>
      <c r="F34" s="299"/>
      <c r="G34" s="299"/>
      <c r="H34" s="299"/>
      <c r="I34" s="299"/>
      <c r="J34" s="299"/>
      <c r="K34" s="299"/>
      <c r="L34" s="299"/>
      <c r="M34" s="299"/>
      <c r="N34" s="299"/>
      <c r="O34" s="299"/>
    </row>
    <row r="35" spans="1:15" x14ac:dyDescent="0.3">
      <c r="A35" s="308"/>
      <c r="B35" s="308"/>
      <c r="C35" s="308"/>
      <c r="D35" s="299"/>
      <c r="E35" s="299"/>
      <c r="F35" s="299"/>
      <c r="G35" s="299"/>
      <c r="H35" s="299"/>
      <c r="I35" s="299"/>
      <c r="J35" s="299"/>
      <c r="K35" s="299"/>
      <c r="L35" s="299"/>
      <c r="M35" s="299"/>
      <c r="N35" s="299"/>
      <c r="O35" s="299"/>
    </row>
    <row r="36" spans="1:15" x14ac:dyDescent="0.3">
      <c r="A36" s="308"/>
      <c r="B36" s="308"/>
      <c r="C36" s="308"/>
      <c r="D36" s="299"/>
      <c r="E36" s="299"/>
      <c r="F36" s="299"/>
      <c r="G36" s="299"/>
      <c r="H36" s="299"/>
      <c r="I36" s="299"/>
      <c r="J36" s="299"/>
      <c r="K36" s="299"/>
      <c r="L36" s="299"/>
      <c r="M36" s="299"/>
      <c r="N36" s="299"/>
      <c r="O36" s="299"/>
    </row>
    <row r="37" spans="1:15" x14ac:dyDescent="0.3">
      <c r="A37" s="308"/>
      <c r="B37" s="308"/>
      <c r="C37" s="308"/>
      <c r="D37" s="299"/>
      <c r="E37" s="299"/>
      <c r="F37" s="299"/>
      <c r="G37" s="299"/>
      <c r="H37" s="299"/>
      <c r="I37" s="299"/>
      <c r="J37" s="299"/>
      <c r="K37" s="299"/>
      <c r="L37" s="299"/>
      <c r="M37" s="299"/>
      <c r="N37" s="299"/>
      <c r="O37" s="299"/>
    </row>
    <row r="38" spans="1:15" x14ac:dyDescent="0.3">
      <c r="A38" s="308"/>
      <c r="B38" s="308"/>
      <c r="C38" s="308"/>
      <c r="D38" s="299"/>
      <c r="E38" s="299"/>
      <c r="F38" s="299"/>
      <c r="G38" s="299"/>
      <c r="H38" s="299"/>
      <c r="I38" s="299"/>
      <c r="J38" s="299"/>
      <c r="K38" s="299"/>
      <c r="L38" s="299"/>
      <c r="M38" s="299"/>
      <c r="N38" s="299"/>
      <c r="O38" s="299"/>
    </row>
    <row r="39" spans="1:15" x14ac:dyDescent="0.3">
      <c r="A39" s="308"/>
      <c r="B39" s="308"/>
      <c r="C39" s="308"/>
      <c r="D39" s="299"/>
      <c r="E39" s="299"/>
      <c r="F39" s="299"/>
      <c r="G39" s="299"/>
      <c r="H39" s="299"/>
      <c r="I39" s="299"/>
      <c r="J39" s="299"/>
      <c r="K39" s="299"/>
      <c r="L39" s="299"/>
      <c r="M39" s="299"/>
      <c r="N39" s="299"/>
      <c r="O39" s="299"/>
    </row>
    <row r="40" spans="1:15" x14ac:dyDescent="0.3">
      <c r="A40" s="308"/>
      <c r="B40" s="308"/>
      <c r="C40" s="308"/>
      <c r="D40" s="299"/>
      <c r="E40" s="299"/>
      <c r="F40" s="299"/>
      <c r="G40" s="299"/>
      <c r="H40" s="299"/>
      <c r="I40" s="299"/>
      <c r="J40" s="299"/>
      <c r="K40" s="299"/>
      <c r="L40" s="299"/>
      <c r="M40" s="299"/>
      <c r="N40" s="299"/>
      <c r="O40" s="299"/>
    </row>
    <row r="41" spans="1:15" x14ac:dyDescent="0.3">
      <c r="A41" s="308"/>
      <c r="B41" s="308"/>
      <c r="C41" s="308"/>
      <c r="D41" s="299"/>
      <c r="E41" s="299"/>
      <c r="F41" s="299"/>
      <c r="G41" s="299"/>
      <c r="H41" s="299"/>
      <c r="I41" s="299"/>
      <c r="J41" s="299"/>
      <c r="K41" s="299"/>
      <c r="L41" s="299"/>
      <c r="M41" s="299"/>
      <c r="N41" s="299"/>
      <c r="O41" s="299"/>
    </row>
    <row r="42" spans="1:15" x14ac:dyDescent="0.3">
      <c r="A42" s="308"/>
      <c r="B42" s="308"/>
      <c r="C42" s="308"/>
      <c r="D42" s="299"/>
      <c r="E42" s="299"/>
      <c r="F42" s="299"/>
      <c r="G42" s="299"/>
      <c r="H42" s="299"/>
      <c r="I42" s="299"/>
      <c r="J42" s="299"/>
      <c r="K42" s="299"/>
      <c r="L42" s="299"/>
      <c r="M42" s="299"/>
      <c r="N42" s="299"/>
      <c r="O42" s="299"/>
    </row>
    <row r="43" spans="1:15" x14ac:dyDescent="0.3">
      <c r="A43" s="308"/>
      <c r="B43" s="308"/>
      <c r="C43" s="308"/>
      <c r="D43" s="299"/>
      <c r="E43" s="299"/>
      <c r="F43" s="299"/>
      <c r="G43" s="299"/>
      <c r="H43" s="299"/>
      <c r="I43" s="299"/>
      <c r="J43" s="299"/>
      <c r="K43" s="299"/>
      <c r="L43" s="299"/>
      <c r="M43" s="299"/>
      <c r="N43" s="299"/>
      <c r="O43" s="299"/>
    </row>
    <row r="44" spans="1:15" x14ac:dyDescent="0.3">
      <c r="A44" s="308"/>
      <c r="B44" s="308"/>
      <c r="C44" s="308"/>
      <c r="D44" s="299"/>
      <c r="E44" s="299"/>
      <c r="F44" s="299"/>
      <c r="G44" s="299"/>
      <c r="H44" s="299"/>
      <c r="I44" s="299"/>
      <c r="J44" s="299"/>
      <c r="K44" s="299"/>
      <c r="L44" s="299"/>
      <c r="M44" s="299"/>
      <c r="N44" s="299"/>
      <c r="O44" s="299"/>
    </row>
    <row r="45" spans="1:15" x14ac:dyDescent="0.3">
      <c r="A45" s="308"/>
      <c r="B45" s="308"/>
      <c r="C45" s="308"/>
      <c r="D45" s="299"/>
      <c r="E45" s="299"/>
      <c r="F45" s="299"/>
      <c r="G45" s="299"/>
      <c r="H45" s="299"/>
      <c r="I45" s="299"/>
      <c r="J45" s="299"/>
      <c r="K45" s="299"/>
      <c r="L45" s="299"/>
      <c r="M45" s="299"/>
      <c r="N45" s="299"/>
      <c r="O45" s="299"/>
    </row>
    <row r="46" spans="1:15" x14ac:dyDescent="0.3">
      <c r="A46" s="308"/>
      <c r="B46" s="308"/>
      <c r="C46" s="308"/>
      <c r="D46" s="299"/>
      <c r="E46" s="299"/>
      <c r="F46" s="299"/>
      <c r="G46" s="299"/>
      <c r="H46" s="299"/>
      <c r="I46" s="299"/>
      <c r="J46" s="299"/>
      <c r="K46" s="299"/>
      <c r="L46" s="299"/>
      <c r="M46" s="299"/>
      <c r="N46" s="299"/>
      <c r="O46" s="299"/>
    </row>
    <row r="47" spans="1:15" x14ac:dyDescent="0.3">
      <c r="A47" s="308"/>
      <c r="B47" s="308"/>
      <c r="C47" s="308"/>
      <c r="D47" s="299"/>
      <c r="E47" s="299"/>
      <c r="F47" s="299"/>
      <c r="G47" s="299"/>
      <c r="H47" s="299"/>
      <c r="I47" s="299"/>
      <c r="J47" s="299"/>
      <c r="K47" s="299"/>
      <c r="L47" s="299"/>
      <c r="M47" s="299"/>
      <c r="N47" s="299"/>
      <c r="O47" s="299"/>
    </row>
    <row r="48" spans="1:15" x14ac:dyDescent="0.3">
      <c r="A48" s="308"/>
      <c r="B48" s="308"/>
      <c r="C48" s="308"/>
      <c r="D48" s="299"/>
      <c r="E48" s="299"/>
      <c r="F48" s="299"/>
      <c r="G48" s="299"/>
      <c r="H48" s="299"/>
      <c r="I48" s="299"/>
      <c r="J48" s="299"/>
      <c r="K48" s="299"/>
      <c r="L48" s="299"/>
      <c r="M48" s="299"/>
      <c r="N48" s="299"/>
      <c r="O48" s="299"/>
    </row>
    <row r="49" spans="1:15" x14ac:dyDescent="0.3">
      <c r="A49" s="308"/>
      <c r="B49" s="308"/>
      <c r="C49" s="308"/>
      <c r="D49" s="299"/>
      <c r="E49" s="299"/>
      <c r="F49" s="299"/>
      <c r="G49" s="299"/>
      <c r="H49" s="299"/>
      <c r="I49" s="299"/>
      <c r="J49" s="299"/>
      <c r="K49" s="299"/>
      <c r="L49" s="299"/>
      <c r="M49" s="299"/>
      <c r="N49" s="299"/>
      <c r="O49" s="299"/>
    </row>
    <row r="50" spans="1:15" x14ac:dyDescent="0.3">
      <c r="A50" s="308"/>
      <c r="B50" s="308"/>
      <c r="C50" s="308"/>
      <c r="D50" s="299"/>
      <c r="E50" s="299"/>
      <c r="F50" s="299"/>
      <c r="G50" s="299"/>
      <c r="H50" s="299"/>
      <c r="I50" s="299"/>
      <c r="J50" s="299"/>
      <c r="K50" s="299"/>
      <c r="L50" s="299"/>
      <c r="M50" s="299"/>
      <c r="N50" s="299"/>
      <c r="O50" s="299"/>
    </row>
    <row r="51" spans="1:15" x14ac:dyDescent="0.3">
      <c r="A51" s="308"/>
      <c r="B51" s="308"/>
      <c r="C51" s="308"/>
      <c r="D51" s="299"/>
      <c r="E51" s="299"/>
      <c r="F51" s="299"/>
      <c r="G51" s="299"/>
      <c r="H51" s="299"/>
      <c r="I51" s="299"/>
      <c r="J51" s="299"/>
      <c r="K51" s="299"/>
      <c r="L51" s="299"/>
      <c r="M51" s="299"/>
      <c r="N51" s="299"/>
      <c r="O51" s="299"/>
    </row>
    <row r="52" spans="1:15" x14ac:dyDescent="0.3">
      <c r="A52" s="308"/>
      <c r="B52" s="308"/>
      <c r="C52" s="308"/>
      <c r="D52" s="299"/>
      <c r="E52" s="299"/>
      <c r="F52" s="299"/>
      <c r="G52" s="299"/>
      <c r="H52" s="299"/>
      <c r="I52" s="299"/>
      <c r="J52" s="299"/>
      <c r="K52" s="299"/>
      <c r="L52" s="299"/>
      <c r="M52" s="299"/>
      <c r="N52" s="299"/>
      <c r="O52" s="299"/>
    </row>
    <row r="53" spans="1:15" x14ac:dyDescent="0.3">
      <c r="A53" s="308"/>
      <c r="B53" s="308"/>
      <c r="C53" s="308"/>
      <c r="D53" s="299"/>
      <c r="E53" s="299"/>
      <c r="F53" s="299"/>
      <c r="G53" s="299"/>
      <c r="H53" s="299"/>
      <c r="I53" s="299"/>
      <c r="J53" s="299"/>
      <c r="K53" s="299"/>
      <c r="L53" s="299"/>
      <c r="M53" s="299"/>
      <c r="N53" s="299"/>
      <c r="O53" s="299"/>
    </row>
    <row r="54" spans="1:15" x14ac:dyDescent="0.3">
      <c r="A54" s="308"/>
      <c r="B54" s="308"/>
      <c r="C54" s="308"/>
      <c r="D54" s="299"/>
      <c r="E54" s="299"/>
      <c r="F54" s="299"/>
      <c r="G54" s="299"/>
      <c r="H54" s="299"/>
      <c r="I54" s="299"/>
      <c r="J54" s="299"/>
      <c r="K54" s="299"/>
      <c r="L54" s="299"/>
      <c r="M54" s="299"/>
      <c r="N54" s="299"/>
      <c r="O54" s="299"/>
    </row>
    <row r="55" spans="1:15" x14ac:dyDescent="0.3">
      <c r="A55" s="308"/>
      <c r="B55" s="308"/>
      <c r="C55" s="308"/>
      <c r="D55" s="299"/>
      <c r="E55" s="299"/>
      <c r="F55" s="299"/>
      <c r="G55" s="299"/>
      <c r="H55" s="299"/>
      <c r="I55" s="299"/>
      <c r="J55" s="299"/>
      <c r="K55" s="299"/>
      <c r="L55" s="299"/>
      <c r="M55" s="299"/>
      <c r="N55" s="299"/>
      <c r="O55" s="299"/>
    </row>
    <row r="56" spans="1:15" x14ac:dyDescent="0.3">
      <c r="A56" s="308"/>
      <c r="B56" s="308"/>
      <c r="C56" s="308"/>
      <c r="D56" s="299"/>
      <c r="E56" s="299"/>
      <c r="F56" s="299"/>
      <c r="G56" s="299"/>
      <c r="H56" s="299"/>
      <c r="I56" s="299"/>
      <c r="J56" s="299"/>
      <c r="K56" s="299"/>
      <c r="L56" s="299"/>
      <c r="M56" s="299"/>
      <c r="N56" s="299"/>
      <c r="O56" s="299"/>
    </row>
    <row r="57" spans="1:15" x14ac:dyDescent="0.3">
      <c r="A57" s="308"/>
      <c r="B57" s="308"/>
      <c r="C57" s="308"/>
      <c r="D57" s="299"/>
      <c r="E57" s="299"/>
      <c r="F57" s="299"/>
      <c r="G57" s="299"/>
      <c r="H57" s="299"/>
      <c r="I57" s="299"/>
      <c r="J57" s="299"/>
      <c r="K57" s="299"/>
      <c r="L57" s="299"/>
      <c r="M57" s="299"/>
      <c r="N57" s="299"/>
      <c r="O57" s="299"/>
    </row>
    <row r="58" spans="1:15" x14ac:dyDescent="0.3">
      <c r="A58" s="308"/>
      <c r="B58" s="308"/>
      <c r="C58" s="308"/>
      <c r="D58" s="299"/>
      <c r="E58" s="299"/>
      <c r="F58" s="299"/>
      <c r="G58" s="299"/>
      <c r="H58" s="299"/>
      <c r="I58" s="299"/>
      <c r="J58" s="299"/>
      <c r="K58" s="299"/>
      <c r="L58" s="299"/>
      <c r="M58" s="299"/>
      <c r="N58" s="299"/>
      <c r="O58" s="299"/>
    </row>
    <row r="59" spans="1:15" x14ac:dyDescent="0.3">
      <c r="A59" s="308"/>
      <c r="B59" s="308"/>
      <c r="C59" s="308"/>
      <c r="D59" s="299"/>
      <c r="E59" s="299"/>
      <c r="F59" s="299"/>
      <c r="G59" s="299"/>
      <c r="H59" s="299"/>
      <c r="I59" s="299"/>
      <c r="J59" s="299"/>
      <c r="K59" s="299"/>
      <c r="L59" s="299"/>
      <c r="M59" s="299"/>
      <c r="N59" s="299"/>
      <c r="O59" s="299"/>
    </row>
    <row r="60" spans="1:15" x14ac:dyDescent="0.3">
      <c r="A60" s="308"/>
      <c r="B60" s="308"/>
      <c r="C60" s="308"/>
      <c r="D60" s="299"/>
      <c r="E60" s="299"/>
      <c r="F60" s="299"/>
      <c r="G60" s="299"/>
      <c r="H60" s="299"/>
      <c r="I60" s="299"/>
      <c r="J60" s="299"/>
      <c r="K60" s="299"/>
      <c r="L60" s="299"/>
      <c r="M60" s="299"/>
      <c r="N60" s="299"/>
      <c r="O60" s="299"/>
    </row>
    <row r="61" spans="1:15" x14ac:dyDescent="0.3">
      <c r="A61" s="308"/>
      <c r="B61" s="308"/>
      <c r="C61" s="308"/>
      <c r="D61" s="299"/>
      <c r="E61" s="299"/>
      <c r="F61" s="299"/>
      <c r="G61" s="299"/>
      <c r="H61" s="299"/>
      <c r="I61" s="299"/>
      <c r="J61" s="299"/>
      <c r="K61" s="299"/>
      <c r="L61" s="299"/>
      <c r="M61" s="299"/>
      <c r="N61" s="299"/>
      <c r="O61" s="299"/>
    </row>
    <row r="62" spans="1:15" x14ac:dyDescent="0.3">
      <c r="A62" s="308"/>
      <c r="B62" s="308"/>
      <c r="C62" s="308"/>
      <c r="D62" s="299"/>
      <c r="E62" s="299"/>
      <c r="F62" s="299"/>
      <c r="G62" s="299"/>
      <c r="H62" s="299"/>
      <c r="I62" s="299"/>
      <c r="J62" s="299"/>
      <c r="K62" s="299"/>
      <c r="L62" s="299"/>
      <c r="M62" s="299"/>
      <c r="N62" s="299"/>
      <c r="O62" s="299"/>
    </row>
    <row r="63" spans="1:15" x14ac:dyDescent="0.3">
      <c r="A63" s="308"/>
      <c r="B63" s="308"/>
      <c r="C63" s="308"/>
      <c r="D63" s="299"/>
      <c r="E63" s="299"/>
      <c r="F63" s="299"/>
      <c r="G63" s="299"/>
      <c r="H63" s="299"/>
      <c r="I63" s="299"/>
      <c r="J63" s="299"/>
      <c r="K63" s="299"/>
      <c r="L63" s="299"/>
      <c r="M63" s="299"/>
      <c r="N63" s="299"/>
      <c r="O63" s="299"/>
    </row>
    <row r="64" spans="1:15" x14ac:dyDescent="0.3">
      <c r="A64" s="308"/>
      <c r="B64" s="308"/>
      <c r="C64" s="308"/>
      <c r="D64" s="299"/>
      <c r="E64" s="299"/>
      <c r="F64" s="299"/>
      <c r="G64" s="299"/>
      <c r="H64" s="299"/>
      <c r="I64" s="299"/>
      <c r="J64" s="299"/>
      <c r="K64" s="299"/>
      <c r="L64" s="299"/>
      <c r="M64" s="299"/>
      <c r="N64" s="299"/>
      <c r="O64" s="299"/>
    </row>
    <row r="65" spans="1:15" x14ac:dyDescent="0.3">
      <c r="A65" s="308"/>
      <c r="B65" s="308"/>
      <c r="C65" s="308"/>
      <c r="D65" s="299"/>
      <c r="E65" s="299"/>
      <c r="F65" s="299"/>
      <c r="G65" s="299"/>
      <c r="H65" s="299"/>
      <c r="I65" s="299"/>
      <c r="J65" s="299"/>
      <c r="K65" s="299"/>
      <c r="L65" s="299"/>
      <c r="M65" s="299"/>
      <c r="N65" s="299"/>
      <c r="O65" s="299"/>
    </row>
    <row r="66" spans="1:15" x14ac:dyDescent="0.3">
      <c r="A66" s="308"/>
      <c r="B66" s="308"/>
      <c r="C66" s="308"/>
      <c r="D66" s="299"/>
      <c r="E66" s="299"/>
      <c r="F66" s="299"/>
      <c r="G66" s="299"/>
      <c r="H66" s="299"/>
      <c r="I66" s="299"/>
      <c r="J66" s="299"/>
      <c r="K66" s="299"/>
      <c r="L66" s="299"/>
      <c r="M66" s="299"/>
      <c r="N66" s="299"/>
      <c r="O66" s="299"/>
    </row>
    <row r="67" spans="1:15" x14ac:dyDescent="0.3">
      <c r="A67" s="308"/>
      <c r="B67" s="308"/>
      <c r="C67" s="308"/>
      <c r="D67" s="299"/>
      <c r="E67" s="299"/>
      <c r="F67" s="299"/>
      <c r="G67" s="299"/>
      <c r="H67" s="299"/>
      <c r="I67" s="299"/>
      <c r="J67" s="299"/>
      <c r="K67" s="299"/>
      <c r="L67" s="299"/>
      <c r="M67" s="299"/>
      <c r="N67" s="299"/>
      <c r="O67" s="299"/>
    </row>
    <row r="68" spans="1:15" x14ac:dyDescent="0.3">
      <c r="A68" s="308"/>
      <c r="B68" s="308"/>
      <c r="C68" s="308"/>
      <c r="D68" s="299"/>
      <c r="E68" s="299"/>
      <c r="F68" s="299"/>
      <c r="G68" s="299"/>
      <c r="H68" s="299"/>
      <c r="I68" s="299"/>
      <c r="J68" s="299"/>
      <c r="K68" s="299"/>
      <c r="L68" s="299"/>
      <c r="M68" s="299"/>
      <c r="N68" s="299"/>
      <c r="O68" s="299"/>
    </row>
    <row r="69" spans="1:15" x14ac:dyDescent="0.3">
      <c r="A69" s="308"/>
      <c r="B69" s="308"/>
      <c r="C69" s="308"/>
      <c r="D69" s="299"/>
      <c r="E69" s="299"/>
      <c r="F69" s="299"/>
      <c r="G69" s="299"/>
      <c r="H69" s="299"/>
      <c r="I69" s="299"/>
      <c r="J69" s="299"/>
      <c r="K69" s="299"/>
      <c r="L69" s="299"/>
      <c r="M69" s="299"/>
      <c r="N69" s="299"/>
      <c r="O69" s="299"/>
    </row>
    <row r="70" spans="1:15" x14ac:dyDescent="0.3">
      <c r="A70" s="308"/>
      <c r="B70" s="308"/>
      <c r="C70" s="308"/>
      <c r="D70" s="299"/>
      <c r="E70" s="299"/>
      <c r="F70" s="299"/>
      <c r="G70" s="299"/>
      <c r="H70" s="299"/>
      <c r="I70" s="299"/>
      <c r="J70" s="299"/>
      <c r="K70" s="299"/>
      <c r="L70" s="299"/>
      <c r="M70" s="299"/>
      <c r="N70" s="299"/>
      <c r="O70" s="299"/>
    </row>
    <row r="71" spans="1:15" x14ac:dyDescent="0.3">
      <c r="A71" s="308"/>
      <c r="B71" s="308"/>
      <c r="C71" s="308"/>
      <c r="D71" s="299"/>
      <c r="E71" s="299"/>
      <c r="F71" s="299"/>
      <c r="G71" s="299"/>
      <c r="H71" s="299"/>
      <c r="I71" s="299"/>
      <c r="J71" s="299"/>
      <c r="K71" s="299"/>
      <c r="L71" s="299"/>
      <c r="M71" s="299"/>
      <c r="N71" s="299"/>
      <c r="O71" s="299"/>
    </row>
    <row r="72" spans="1:15" x14ac:dyDescent="0.3">
      <c r="A72" s="308"/>
      <c r="B72" s="308"/>
      <c r="C72" s="308"/>
      <c r="D72" s="299"/>
      <c r="E72" s="299"/>
      <c r="F72" s="299"/>
      <c r="G72" s="299"/>
      <c r="H72" s="299"/>
      <c r="I72" s="299"/>
      <c r="J72" s="299"/>
      <c r="K72" s="299"/>
      <c r="L72" s="299"/>
      <c r="M72" s="299"/>
      <c r="N72" s="299"/>
      <c r="O72" s="299"/>
    </row>
    <row r="73" spans="1:15" x14ac:dyDescent="0.3">
      <c r="A73" s="308"/>
      <c r="B73" s="308"/>
      <c r="C73" s="308"/>
      <c r="D73" s="299"/>
      <c r="E73" s="299"/>
      <c r="F73" s="299"/>
      <c r="G73" s="299"/>
      <c r="H73" s="299"/>
      <c r="I73" s="299"/>
      <c r="J73" s="299"/>
      <c r="K73" s="299"/>
      <c r="L73" s="299"/>
      <c r="M73" s="299"/>
      <c r="N73" s="299"/>
      <c r="O73" s="299"/>
    </row>
    <row r="74" spans="1:15" x14ac:dyDescent="0.3">
      <c r="A74" s="308"/>
      <c r="B74" s="308"/>
      <c r="C74" s="308"/>
      <c r="D74" s="299"/>
      <c r="E74" s="299"/>
      <c r="F74" s="299"/>
      <c r="G74" s="299"/>
      <c r="H74" s="299"/>
      <c r="I74" s="299"/>
      <c r="J74" s="299"/>
      <c r="K74" s="299"/>
      <c r="L74" s="299"/>
      <c r="M74" s="299"/>
      <c r="N74" s="299"/>
      <c r="O74" s="299"/>
    </row>
    <row r="75" spans="1:15" x14ac:dyDescent="0.3">
      <c r="A75" s="308"/>
      <c r="B75" s="308"/>
      <c r="C75" s="308"/>
      <c r="D75" s="299"/>
      <c r="E75" s="299"/>
      <c r="F75" s="299"/>
      <c r="G75" s="299"/>
      <c r="H75" s="299"/>
      <c r="I75" s="299"/>
      <c r="J75" s="299"/>
      <c r="K75" s="299"/>
      <c r="L75" s="299"/>
      <c r="M75" s="299"/>
      <c r="N75" s="299"/>
      <c r="O75" s="299"/>
    </row>
    <row r="76" spans="1:15" x14ac:dyDescent="0.3">
      <c r="A76" s="308"/>
      <c r="B76" s="308"/>
      <c r="C76" s="308"/>
      <c r="D76" s="299"/>
      <c r="E76" s="299"/>
      <c r="F76" s="299"/>
      <c r="G76" s="299"/>
      <c r="H76" s="299"/>
      <c r="I76" s="299"/>
      <c r="J76" s="299"/>
      <c r="K76" s="299"/>
      <c r="L76" s="299"/>
      <c r="M76" s="299"/>
      <c r="N76" s="299"/>
      <c r="O76" s="299"/>
    </row>
  </sheetData>
  <mergeCells count="1">
    <mergeCell ref="A1:D1"/>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I56"/>
  <sheetViews>
    <sheetView topLeftCell="C1" zoomScaleNormal="100" workbookViewId="0">
      <selection activeCell="C5" sqref="C5"/>
    </sheetView>
  </sheetViews>
  <sheetFormatPr defaultColWidth="25.5546875" defaultRowHeight="14.4" x14ac:dyDescent="0.3"/>
  <cols>
    <col min="1" max="1" width="76.44140625" style="309" customWidth="1"/>
    <col min="2" max="2" width="24.109375" style="309" customWidth="1"/>
    <col min="3" max="3" width="35.5546875" style="309" bestFit="1" customWidth="1"/>
    <col min="4" max="4" width="35.5546875" style="309" customWidth="1"/>
    <col min="5" max="5" width="12.5546875" style="309" customWidth="1"/>
    <col min="6" max="6" width="42" style="309" customWidth="1"/>
    <col min="7" max="7" width="24.109375" style="309" customWidth="1"/>
    <col min="8" max="8" width="35.5546875" style="309" bestFit="1" customWidth="1"/>
    <col min="9" max="9" width="35.5546875" style="309" customWidth="1"/>
    <col min="10" max="10" width="12.5546875" style="309" customWidth="1"/>
    <col min="11" max="11" width="42" style="309" customWidth="1"/>
    <col min="12" max="12" width="24.109375" style="309" customWidth="1"/>
    <col min="13" max="13" width="35.5546875" style="309" bestFit="1" customWidth="1"/>
    <col min="14" max="14" width="35.5546875" style="309" customWidth="1"/>
    <col min="15" max="15" width="12.5546875" style="309" customWidth="1"/>
    <col min="16" max="16" width="42" style="309" customWidth="1"/>
    <col min="17" max="17" width="24.109375" style="309" customWidth="1"/>
    <col min="18" max="18" width="35.5546875" style="309" bestFit="1" customWidth="1"/>
    <col min="19" max="19" width="35.5546875" style="309" customWidth="1"/>
    <col min="20" max="20" width="12.5546875" style="309" customWidth="1"/>
    <col min="21" max="21" width="42" style="309" customWidth="1"/>
    <col min="22" max="22" width="24.109375" style="309" customWidth="1"/>
    <col min="23" max="23" width="35.5546875" style="309" bestFit="1" customWidth="1"/>
    <col min="24" max="24" width="35.5546875" style="309" customWidth="1"/>
    <col min="25" max="25" width="12.5546875" style="309" customWidth="1"/>
    <col min="26" max="26" width="42" style="309" customWidth="1"/>
    <col min="27" max="27" width="24.109375" style="309" customWidth="1"/>
    <col min="28" max="28" width="35.5546875" style="309" bestFit="1" customWidth="1"/>
    <col min="29" max="29" width="35.5546875" style="309" customWidth="1"/>
    <col min="30" max="30" width="25.5546875" style="300"/>
    <col min="31" max="35" width="25.5546875" style="299"/>
    <col min="36" max="16384" width="25.5546875" style="300"/>
  </cols>
  <sheetData>
    <row r="1" spans="1:35" ht="46.2" x14ac:dyDescent="0.3">
      <c r="A1" s="536" t="str">
        <f>'SFA PROCUREMENT TABLE'!$A$1:$D$1&amp;" - "&amp;"Micropurchase Findings"</f>
        <v>(Insert Name of School Food Authority Here) - Micropurchase Findings</v>
      </c>
      <c r="B1" s="537"/>
      <c r="C1" s="537"/>
      <c r="D1" s="537"/>
      <c r="E1" s="537"/>
      <c r="F1" s="537"/>
      <c r="G1" s="537"/>
      <c r="H1" s="537"/>
      <c r="I1" s="537"/>
      <c r="J1" s="537"/>
      <c r="K1" s="537"/>
      <c r="L1" s="537"/>
      <c r="M1" s="537"/>
      <c r="N1" s="537"/>
      <c r="O1" s="537"/>
      <c r="P1" s="537"/>
      <c r="Q1" s="537"/>
      <c r="R1" s="537"/>
      <c r="S1" s="537"/>
      <c r="T1" s="537"/>
      <c r="U1" s="537"/>
      <c r="V1" s="537"/>
      <c r="W1" s="537"/>
      <c r="X1" s="537"/>
      <c r="Y1" s="537"/>
      <c r="Z1" s="537"/>
      <c r="AA1" s="537"/>
      <c r="AB1" s="537"/>
      <c r="AC1" s="537"/>
      <c r="AD1" s="537"/>
    </row>
    <row r="2" spans="1:35" ht="48.75" customHeight="1" x14ac:dyDescent="0.3">
      <c r="A2" s="538" t="str">
        <f>MICROPURCHASES!B1</f>
        <v/>
      </c>
      <c r="B2" s="539"/>
      <c r="C2" s="539"/>
      <c r="D2" s="540"/>
      <c r="E2" s="307"/>
      <c r="F2" s="538" t="str">
        <f>MICROPURCHASES!D1</f>
        <v/>
      </c>
      <c r="G2" s="539"/>
      <c r="H2" s="539"/>
      <c r="I2" s="540"/>
      <c r="J2" s="307"/>
      <c r="K2" s="538" t="str">
        <f>MICROPURCHASES!F1</f>
        <v/>
      </c>
      <c r="L2" s="539"/>
      <c r="M2" s="539"/>
      <c r="N2" s="540"/>
      <c r="O2" s="307"/>
      <c r="P2" s="538" t="str">
        <f>MICROPURCHASES!H1</f>
        <v/>
      </c>
      <c r="Q2" s="539"/>
      <c r="R2" s="539"/>
      <c r="S2" s="540"/>
      <c r="T2" s="307"/>
      <c r="U2" s="538" t="str">
        <f>MICROPURCHASES!J1</f>
        <v/>
      </c>
      <c r="V2" s="539"/>
      <c r="W2" s="539"/>
      <c r="X2" s="540"/>
      <c r="Y2" s="307"/>
      <c r="Z2" s="538" t="str">
        <f>MICROPURCHASES!L1</f>
        <v/>
      </c>
      <c r="AA2" s="539"/>
      <c r="AB2" s="539"/>
      <c r="AC2" s="540"/>
      <c r="AD2" s="298"/>
    </row>
    <row r="3" spans="1:35" s="314" customFormat="1" ht="42" x14ac:dyDescent="0.3">
      <c r="A3" s="310" t="s">
        <v>39</v>
      </c>
      <c r="B3" s="310" t="s">
        <v>38</v>
      </c>
      <c r="C3" s="310" t="s">
        <v>377</v>
      </c>
      <c r="D3" s="310" t="s">
        <v>378</v>
      </c>
      <c r="E3" s="311"/>
      <c r="F3" s="310" t="s">
        <v>39</v>
      </c>
      <c r="G3" s="310" t="s">
        <v>38</v>
      </c>
      <c r="H3" s="310" t="s">
        <v>377</v>
      </c>
      <c r="I3" s="310" t="s">
        <v>378</v>
      </c>
      <c r="J3" s="311"/>
      <c r="K3" s="310" t="s">
        <v>39</v>
      </c>
      <c r="L3" s="310" t="s">
        <v>38</v>
      </c>
      <c r="M3" s="310" t="s">
        <v>377</v>
      </c>
      <c r="N3" s="310" t="s">
        <v>378</v>
      </c>
      <c r="O3" s="311"/>
      <c r="P3" s="310" t="s">
        <v>39</v>
      </c>
      <c r="Q3" s="310" t="s">
        <v>38</v>
      </c>
      <c r="R3" s="310" t="s">
        <v>377</v>
      </c>
      <c r="S3" s="310" t="s">
        <v>378</v>
      </c>
      <c r="T3" s="311"/>
      <c r="U3" s="310" t="s">
        <v>39</v>
      </c>
      <c r="V3" s="310" t="s">
        <v>38</v>
      </c>
      <c r="W3" s="310" t="s">
        <v>377</v>
      </c>
      <c r="X3" s="310" t="s">
        <v>378</v>
      </c>
      <c r="Y3" s="311"/>
      <c r="Z3" s="310" t="s">
        <v>39</v>
      </c>
      <c r="AA3" s="310" t="s">
        <v>38</v>
      </c>
      <c r="AB3" s="310" t="s">
        <v>377</v>
      </c>
      <c r="AC3" s="310" t="s">
        <v>378</v>
      </c>
      <c r="AD3" s="312"/>
      <c r="AE3" s="313"/>
      <c r="AF3" s="313"/>
      <c r="AG3" s="313"/>
      <c r="AH3" s="313"/>
      <c r="AI3" s="313"/>
    </row>
    <row r="4" spans="1:35" s="306" customFormat="1" ht="42" customHeight="1" x14ac:dyDescent="0.3">
      <c r="A4" s="296" t="str">
        <f t="array" ref="A4">IFERROR( INDEX(MICROPURCHASES!$A$4:$A$7,  SMALL( IF( MICROPURCHASES!$B$4:$B$7 = "No", ROW(MICROPURCHASES!$A$4:$A$7)-ROW(MICROPURCHASES!$A$4)+1 ),  ROWS(MICROPURCHASES!$A$4:'MICROPURCHASES'!A4)) ),"")</f>
        <v/>
      </c>
      <c r="B4" s="297" t="str">
        <f t="array" ref="B4">IFERROR( INDEX(MICROPURCHASES!$C$4:$C$7,  SMALL( IF( MICROPURCHASES!$B$4:$B$7 = "No", ROW(MICROPURCHASES!$C$4:$C$7)-ROW(MICROPURCHASES!$C$4)+1 ),  ROWS(MICROPURCHASES!$C$4:'MICROPURCHASES'!C4)) ),"")</f>
        <v/>
      </c>
      <c r="C4" s="303"/>
      <c r="D4" s="303"/>
      <c r="E4" s="315"/>
      <c r="F4" s="296" t="str">
        <f t="array" ref="F4">IFERROR( INDEX(MICROPURCHASES!$A$4:$A$7,  SMALL( IF( MICROPURCHASES!$D$4:$D$7 = "No", ROW(MICROPURCHASES!$A$4:$A$7)-ROW(MICROPURCHASES!$A$4)+1 ),  ROWS(MICROPURCHASES!$A$4:'MICROPURCHASES'!A4)) ),"")</f>
        <v/>
      </c>
      <c r="G4" s="296" t="str">
        <f t="array" ref="G4">IFERROR( INDEX(MICROPURCHASES!$E$4:$E$7,  SMALL( IF( MICROPURCHASES!$D$4:$D$7 = "No", ROW(MICROPURCHASES!$E$4:$E$7)-ROW(MICROPURCHASES!$E$4)+1 ),  ROWS(MICROPURCHASES!$E$4:'MICROPURCHASES'!E4)) ),"")</f>
        <v/>
      </c>
      <c r="H4" s="303"/>
      <c r="I4" s="303"/>
      <c r="J4" s="315"/>
      <c r="K4" s="296" t="str">
        <f t="array" ref="K4">IFERROR( INDEX(MICROPURCHASES!$A$4:$A$7,  SMALL( IF( MICROPURCHASES!$F$4:$F$7 = "No", ROW(MICROPURCHASES!$A$4:$A$7)-ROW(MICROPURCHASES!$A$4)+1 ),  ROWS(MICROPURCHASES!$A$4:'MICROPURCHASES'!A4)) ),"")</f>
        <v/>
      </c>
      <c r="L4" s="296" t="str">
        <f t="array" ref="L4">IFERROR( INDEX(MICROPURCHASES!$G$4:$G$7,  SMALL( IF( MICROPURCHASES!$F$4:$F$7 = "No", ROW(MICROPURCHASES!$G$4:$G$7)-ROW(MICROPURCHASES!$G$4)+1 ),  ROWS(MICROPURCHASES!$G$4:'MICROPURCHASES'!G4)) ),"")</f>
        <v/>
      </c>
      <c r="M4" s="303"/>
      <c r="N4" s="303"/>
      <c r="O4" s="315"/>
      <c r="P4" s="296" t="str">
        <f t="array" ref="P4">IFERROR( INDEX(MICROPURCHASES!$A$4:$A$7,  SMALL( IF( MICROPURCHASES!$H$4:$H$7 = "No", ROW(MICROPURCHASES!$A$4:$A$7)-ROW(MICROPURCHASES!$A$4)+1 ),  ROWS(MICROPURCHASES!$A$4:'MICROPURCHASES'!A4)) ),"")</f>
        <v/>
      </c>
      <c r="Q4" s="296" t="str">
        <f t="array" ref="Q4">IFERROR( INDEX(MICROPURCHASES!$I$4:$I$7,  SMALL( IF( MICROPURCHASES!$H$4:$H$7 = "No", ROW(MICROPURCHASES!$I$4:$I$7)-ROW(MICROPURCHASES!$I$4)+1 ),  ROWS(MICROPURCHASES!$I$4:'MICROPURCHASES'!I4)) ),"")</f>
        <v/>
      </c>
      <c r="R4" s="303"/>
      <c r="S4" s="303"/>
      <c r="T4" s="315"/>
      <c r="U4" s="296" t="str">
        <f t="array" ref="U4">IFERROR( INDEX(MICROPURCHASES!$A$4:$A$7,  SMALL( IF( MICROPURCHASES!$J$4:$J$7 = "No", ROW(MICROPURCHASES!$A$4:$A$7)-ROW(MICROPURCHASES!$A$4)+1 ),  ROWS(MICROPURCHASES!$A$4:'MICROPURCHASES'!A4)) ),"")</f>
        <v/>
      </c>
      <c r="V4" s="296" t="str">
        <f t="array" ref="V4">IFERROR( INDEX(MICROPURCHASES!$K$4:$K$7,  SMALL( IF( MICROPURCHASES!$J$4:$J$7 = "No", ROW(MICROPURCHASES!$K$4:$K$7)-ROW(MICROPURCHASES!$K$4)+1 ),  ROWS(MICROPURCHASES!$K$4:'MICROPURCHASES'!K4)) ),"")</f>
        <v/>
      </c>
      <c r="W4" s="303"/>
      <c r="X4" s="303"/>
      <c r="Y4" s="315"/>
      <c r="Z4" s="296" t="str">
        <f t="array" ref="Z4">IFERROR( INDEX(MICROPURCHASES!$A$4:$A$7,  SMALL( IF( MICROPURCHASES!$L$4:$L$7 = "No", ROW(MICROPURCHASES!$A$4:$A$7)-ROW(MICROPURCHASES!$A$4)+1 ),  ROWS(MICROPURCHASES!$A$4:'MICROPURCHASES'!A4)) ),"")</f>
        <v/>
      </c>
      <c r="AA4" s="296" t="str">
        <f t="array" ref="AA4">IFERROR( INDEX(MICROPURCHASES!$M$4:$M$7,  SMALL( IF( MICROPURCHASES!$L$4:$L$7 = "No", ROW(MICROPURCHASES!$M$4:$M$7)-ROW(MICROPURCHASES!$M$4)+1 ),  ROWS(MICROPURCHASES!$M$4:'MICROPURCHASES'!M4)) ),"")</f>
        <v/>
      </c>
      <c r="AB4" s="303"/>
      <c r="AC4" s="303"/>
      <c r="AD4" s="304"/>
      <c r="AE4" s="305"/>
      <c r="AF4" s="305"/>
      <c r="AG4" s="305"/>
      <c r="AH4" s="305"/>
      <c r="AI4" s="305"/>
    </row>
    <row r="5" spans="1:35" s="306" customFormat="1" ht="42" customHeight="1" x14ac:dyDescent="0.3">
      <c r="A5" s="296" t="str">
        <f t="array" ref="A5">IFERROR( INDEX(MICROPURCHASES!$A$4:$A$7,  SMALL( IF( MICROPURCHASES!$B$4:$B$7 = "No", ROW(MICROPURCHASES!$A$4:$A$7)-ROW(MICROPURCHASES!$A$4)+1 ),  ROWS(MICROPURCHASES!$A$4:'MICROPURCHASES'!A5)) ),"")</f>
        <v/>
      </c>
      <c r="B5" s="297" t="str">
        <f t="array" ref="B5">IFERROR( INDEX(MICROPURCHASES!$C$4:$C$7,  SMALL( IF( MICROPURCHASES!$B$4:$B$7 = "No", ROW(MICROPURCHASES!$C$4:$C$7)-ROW(MICROPURCHASES!$C$4)+1 ),  ROWS(MICROPURCHASES!$C$4:'MICROPURCHASES'!C5)) ),"")</f>
        <v/>
      </c>
      <c r="C5" s="303"/>
      <c r="D5" s="303"/>
      <c r="E5" s="315"/>
      <c r="F5" s="296" t="str">
        <f t="array" ref="F5">IFERROR( INDEX(MICROPURCHASES!$A$4:$A$7,  SMALL( IF( MICROPURCHASES!$D$4:$D$7 = "No", ROW(MICROPURCHASES!$A$4:$A$7)-ROW(MICROPURCHASES!$A$4)+1 ),  ROWS(MICROPURCHASES!$A$4:'MICROPURCHASES'!A5)) ),"")</f>
        <v/>
      </c>
      <c r="G5" s="296" t="str">
        <f t="array" ref="G5">IFERROR( INDEX(MICROPURCHASES!$E$4:$E$7,  SMALL( IF( MICROPURCHASES!$D$4:$D$7 = "No", ROW(MICROPURCHASES!$E$4:$E$7)-ROW(MICROPURCHASES!$E$4)+1 ),  ROWS(MICROPURCHASES!$E$4:'MICROPURCHASES'!E5)) ),"")</f>
        <v/>
      </c>
      <c r="H5" s="303"/>
      <c r="I5" s="303"/>
      <c r="J5" s="315"/>
      <c r="K5" s="296" t="str">
        <f t="array" ref="K5">IFERROR( INDEX(MICROPURCHASES!$A$4:$A$7,  SMALL( IF( MICROPURCHASES!$F$4:$F$7 = "No", ROW(MICROPURCHASES!$A$4:$A$7)-ROW(MICROPURCHASES!$A$4)+1 ),  ROWS(MICROPURCHASES!$A$4:'MICROPURCHASES'!A5)) ),"")</f>
        <v/>
      </c>
      <c r="L5" s="296" t="str">
        <f t="array" ref="L5">IFERROR( INDEX(MICROPURCHASES!$G$4:$G$7,  SMALL( IF( MICROPURCHASES!$F$4:$F$7 = "No", ROW(MICROPURCHASES!$G$4:$G$7)-ROW(MICROPURCHASES!$G$4)+1 ),  ROWS(MICROPURCHASES!$G$4:'MICROPURCHASES'!G5)) ),"")</f>
        <v/>
      </c>
      <c r="M5" s="303"/>
      <c r="N5" s="303"/>
      <c r="O5" s="315"/>
      <c r="P5" s="296" t="str">
        <f t="array" ref="P5">IFERROR( INDEX(MICROPURCHASES!$A$4:$A$7,  SMALL( IF( MICROPURCHASES!$H$4:$H$7 = "No", ROW(MICROPURCHASES!$A$4:$A$7)-ROW(MICROPURCHASES!$A$4)+1 ),  ROWS(MICROPURCHASES!$A$4:'MICROPURCHASES'!A5)) ),"")</f>
        <v/>
      </c>
      <c r="Q5" s="296" t="str">
        <f t="array" ref="Q5">IFERROR( INDEX(MICROPURCHASES!$I$4:$I$7,  SMALL( IF( MICROPURCHASES!$H$4:$H$7 = "No", ROW(MICROPURCHASES!$I$4:$I$7)-ROW(MICROPURCHASES!$I$4)+1 ),  ROWS(MICROPURCHASES!$I$4:'MICROPURCHASES'!I5)) ),"")</f>
        <v/>
      </c>
      <c r="R5" s="303"/>
      <c r="S5" s="303"/>
      <c r="T5" s="315"/>
      <c r="U5" s="296" t="str">
        <f t="array" ref="U5">IFERROR( INDEX(MICROPURCHASES!$A$4:$A$7,  SMALL( IF( MICROPURCHASES!$J$4:$J$7 = "No", ROW(MICROPURCHASES!$A$4:$A$7)-ROW(MICROPURCHASES!$A$4)+1 ),  ROWS(MICROPURCHASES!$A$4:'MICROPURCHASES'!A5)) ),"")</f>
        <v/>
      </c>
      <c r="V5" s="296" t="str">
        <f t="array" ref="V5">IFERROR( INDEX(MICROPURCHASES!$K$4:$K$7,  SMALL( IF( MICROPURCHASES!$J$4:$J$7 = "No", ROW(MICROPURCHASES!$K$4:$K$7)-ROW(MICROPURCHASES!$K$4)+1 ),  ROWS(MICROPURCHASES!$K$4:'MICROPURCHASES'!K5)) ),"")</f>
        <v/>
      </c>
      <c r="W5" s="303"/>
      <c r="X5" s="303"/>
      <c r="Y5" s="315"/>
      <c r="Z5" s="296" t="str">
        <f t="array" ref="Z5">IFERROR( INDEX(MICROPURCHASES!$A$4:$A$7,  SMALL( IF( MICROPURCHASES!$L$4:$L$7 = "No", ROW(MICROPURCHASES!$A$4:$A$7)-ROW(MICROPURCHASES!$A$4)+1 ),  ROWS(MICROPURCHASES!$A$4:'MICROPURCHASES'!A5)) ),"")</f>
        <v/>
      </c>
      <c r="AA5" s="296" t="str">
        <f t="array" ref="AA5">IFERROR( INDEX(MICROPURCHASES!$M$4:$M$7,  SMALL( IF( MICROPURCHASES!$L$4:$L$7 = "No", ROW(MICROPURCHASES!$M$4:$M$7)-ROW(MICROPURCHASES!$M$4)+1 ),  ROWS(MICROPURCHASES!$M$4:'MICROPURCHASES'!M5)) ),"")</f>
        <v/>
      </c>
      <c r="AB5" s="303"/>
      <c r="AC5" s="303"/>
      <c r="AD5" s="304"/>
      <c r="AE5" s="305"/>
      <c r="AF5" s="305"/>
      <c r="AG5" s="305"/>
      <c r="AH5" s="305"/>
      <c r="AI5" s="305"/>
    </row>
    <row r="6" spans="1:35" s="306" customFormat="1" ht="42" customHeight="1" x14ac:dyDescent="0.3">
      <c r="A6" s="296" t="str">
        <f t="array" ref="A6">IFERROR( INDEX(MICROPURCHASES!$A$4:$A$7,  SMALL( IF( MICROPURCHASES!$B$4:$B$7 = "No", ROW(MICROPURCHASES!$A$4:$A$7)-ROW(MICROPURCHASES!$A$4)+1 ),  ROWS(MICROPURCHASES!$A$4:'MICROPURCHASES'!A6)) ),"")</f>
        <v/>
      </c>
      <c r="B6" s="297" t="str">
        <f t="array" ref="B6">IFERROR( INDEX(MICROPURCHASES!$C$4:$C$7,  SMALL( IF( MICROPURCHASES!$B$4:$B$7 = "No", ROW(MICROPURCHASES!$C$4:$C$7)-ROW(MICROPURCHASES!$C$4)+1 ),  ROWS(MICROPURCHASES!$C$4:'MICROPURCHASES'!C6)) ),"")</f>
        <v/>
      </c>
      <c r="C6" s="303"/>
      <c r="D6" s="303"/>
      <c r="E6" s="315"/>
      <c r="F6" s="296" t="str">
        <f t="array" ref="F6">IFERROR( INDEX(MICROPURCHASES!$A$4:$A$7,  SMALL( IF( MICROPURCHASES!$D$4:$D$7 = "No", ROW(MICROPURCHASES!$A$4:$A$7)-ROW(MICROPURCHASES!$A$4)+1 ),  ROWS(MICROPURCHASES!$A$4:'MICROPURCHASES'!A6)) ),"")</f>
        <v/>
      </c>
      <c r="G6" s="296" t="str">
        <f t="array" ref="G6">IFERROR( INDEX(MICROPURCHASES!$E$4:$E$7,  SMALL( IF( MICROPURCHASES!$D$4:$D$7 = "No", ROW(MICROPURCHASES!$E$4:$E$7)-ROW(MICROPURCHASES!$E$4)+1 ),  ROWS(MICROPURCHASES!$E$4:'MICROPURCHASES'!E6)) ),"")</f>
        <v/>
      </c>
      <c r="H6" s="303"/>
      <c r="I6" s="303"/>
      <c r="J6" s="315"/>
      <c r="K6" s="296" t="str">
        <f t="array" ref="K6">IFERROR( INDEX(MICROPURCHASES!$A$4:$A$7,  SMALL( IF( MICROPURCHASES!$F$4:$F$7 = "No", ROW(MICROPURCHASES!$A$4:$A$7)-ROW(MICROPURCHASES!$A$4)+1 ),  ROWS(MICROPURCHASES!$A$4:'MICROPURCHASES'!A6)) ),"")</f>
        <v/>
      </c>
      <c r="L6" s="296" t="str">
        <f t="array" ref="L6">IFERROR( INDEX(MICROPURCHASES!$G$4:$G$7,  SMALL( IF( MICROPURCHASES!$F$4:$F$7 = "No", ROW(MICROPURCHASES!$G$4:$G$7)-ROW(MICROPURCHASES!$G$4)+1 ),  ROWS(MICROPURCHASES!$G$4:'MICROPURCHASES'!G6)) ),"")</f>
        <v/>
      </c>
      <c r="M6" s="303"/>
      <c r="N6" s="303"/>
      <c r="O6" s="315"/>
      <c r="P6" s="296" t="str">
        <f t="array" ref="P6">IFERROR( INDEX(MICROPURCHASES!$A$4:$A$7,  SMALL( IF( MICROPURCHASES!$H$4:$H$7 = "No", ROW(MICROPURCHASES!$A$4:$A$7)-ROW(MICROPURCHASES!$A$4)+1 ),  ROWS(MICROPURCHASES!$A$4:'MICROPURCHASES'!A6)) ),"")</f>
        <v/>
      </c>
      <c r="Q6" s="296" t="str">
        <f t="array" ref="Q6">IFERROR( INDEX(MICROPURCHASES!$I$4:$I$7,  SMALL( IF( MICROPURCHASES!$H$4:$H$7 = "No", ROW(MICROPURCHASES!$I$4:$I$7)-ROW(MICROPURCHASES!$I$4)+1 ),  ROWS(MICROPURCHASES!$I$4:'MICROPURCHASES'!I6)) ),"")</f>
        <v/>
      </c>
      <c r="R6" s="303"/>
      <c r="S6" s="303"/>
      <c r="T6" s="315"/>
      <c r="U6" s="296" t="str">
        <f t="array" ref="U6">IFERROR( INDEX(MICROPURCHASES!$A$4:$A$7,  SMALL( IF( MICROPURCHASES!$J$4:$J$7 = "No", ROW(MICROPURCHASES!$A$4:$A$7)-ROW(MICROPURCHASES!$A$4)+1 ),  ROWS(MICROPURCHASES!$A$4:'MICROPURCHASES'!A6)) ),"")</f>
        <v/>
      </c>
      <c r="V6" s="296" t="str">
        <f t="array" ref="V6">IFERROR( INDEX(MICROPURCHASES!$K$4:$K$7,  SMALL( IF( MICROPURCHASES!$J$4:$J$7 = "No", ROW(MICROPURCHASES!$K$4:$K$7)-ROW(MICROPURCHASES!$K$4)+1 ),  ROWS(MICROPURCHASES!$K$4:'MICROPURCHASES'!K6)) ),"")</f>
        <v/>
      </c>
      <c r="W6" s="303"/>
      <c r="X6" s="303"/>
      <c r="Y6" s="315"/>
      <c r="Z6" s="296" t="str">
        <f t="array" ref="Z6">IFERROR( INDEX(MICROPURCHASES!$A$4:$A$7,  SMALL( IF( MICROPURCHASES!$L$4:$L$7 = "No", ROW(MICROPURCHASES!$A$4:$A$7)-ROW(MICROPURCHASES!$A$4)+1 ),  ROWS(MICROPURCHASES!$A$4:'MICROPURCHASES'!A6)) ),"")</f>
        <v/>
      </c>
      <c r="AA6" s="296" t="str">
        <f t="array" ref="AA6">IFERROR( INDEX(MICROPURCHASES!$M$4:$M$7,  SMALL( IF( MICROPURCHASES!$L$4:$L$7 = "No", ROW(MICROPURCHASES!$M$4:$M$7)-ROW(MICROPURCHASES!$M$4)+1 ),  ROWS(MICROPURCHASES!$M$4:'MICROPURCHASES'!M6)) ),"")</f>
        <v/>
      </c>
      <c r="AB6" s="303"/>
      <c r="AC6" s="303"/>
      <c r="AD6" s="304"/>
      <c r="AE6" s="305"/>
      <c r="AF6" s="305"/>
      <c r="AG6" s="305"/>
      <c r="AH6" s="305"/>
      <c r="AI6" s="305"/>
    </row>
    <row r="7" spans="1:35" ht="15.6" x14ac:dyDescent="0.3">
      <c r="A7" s="296" t="str">
        <f t="array" ref="A7">IFERROR( INDEX(MICROPURCHASES!$A$4:$A$7,  SMALL( IF( MICROPURCHASES!$B$4:$B$7 = "No", ROW(MICROPURCHASES!$A$4:$A$7)-ROW(MICROPURCHASES!$A$4)+1 ),  ROWS(MICROPURCHASES!$A$4:'MICROPURCHASES'!A7)) ),"")</f>
        <v/>
      </c>
      <c r="B7" s="297" t="str">
        <f t="array" ref="B7">IFERROR( INDEX(MICROPURCHASES!$C$4:$C$7,  SMALL( IF( MICROPURCHASES!$B$4:$B$7 = "No", ROW(MICROPURCHASES!$C$4:$C$7)-ROW(MICROPURCHASES!$C$4)+1 ),  ROWS(MICROPURCHASES!$C$4:'MICROPURCHASES'!C7)) ),"")</f>
        <v/>
      </c>
      <c r="C7" s="303"/>
      <c r="D7" s="303"/>
      <c r="E7" s="315"/>
      <c r="F7" s="296" t="str">
        <f t="array" ref="F7">IFERROR( INDEX(MICROPURCHASES!$A$4:$A$7,  SMALL( IF( MICROPURCHASES!$D$4:$D$7 = "No", ROW(MICROPURCHASES!$A$4:$A$7)-ROW(MICROPURCHASES!$A$4)+1 ),  ROWS(MICROPURCHASES!$A$4:'MICROPURCHASES'!A7)) ),"")</f>
        <v/>
      </c>
      <c r="G7" s="296" t="str">
        <f t="array" ref="G7">IFERROR( INDEX(MICROPURCHASES!$E$4:$E$7,  SMALL( IF( MICROPURCHASES!$D$4:$D$7 = "No", ROW(MICROPURCHASES!$E$4:$E$7)-ROW(MICROPURCHASES!$E$4)+1 ),  ROWS(MICROPURCHASES!$E$4:'MICROPURCHASES'!E7)) ),"")</f>
        <v/>
      </c>
      <c r="H7" s="303"/>
      <c r="I7" s="303"/>
      <c r="J7" s="315"/>
      <c r="K7" s="296" t="str">
        <f t="array" ref="K7">IFERROR( INDEX(MICROPURCHASES!$A$4:$A$7,  SMALL( IF( MICROPURCHASES!$F$4:$F$7 = "No", ROW(MICROPURCHASES!$A$4:$A$7)-ROW(MICROPURCHASES!$A$4)+1 ),  ROWS(MICROPURCHASES!$A$4:'MICROPURCHASES'!A7)) ),"")</f>
        <v/>
      </c>
      <c r="L7" s="296" t="str">
        <f t="array" ref="L7">IFERROR( INDEX(MICROPURCHASES!$G$4:$G$7,  SMALL( IF( MICROPURCHASES!$F$4:$F$7 = "No", ROW(MICROPURCHASES!$G$4:$G$7)-ROW(MICROPURCHASES!$G$4)+1 ),  ROWS(MICROPURCHASES!$G$4:'MICROPURCHASES'!G7)) ),"")</f>
        <v/>
      </c>
      <c r="M7" s="303"/>
      <c r="N7" s="303"/>
      <c r="O7" s="315"/>
      <c r="P7" s="296" t="str">
        <f t="array" ref="P7">IFERROR( INDEX(MICROPURCHASES!$A$4:$A$7,  SMALL( IF( MICROPURCHASES!$H$4:$H$7 = "No", ROW(MICROPURCHASES!$A$4:$A$7)-ROW(MICROPURCHASES!$A$4)+1 ),  ROWS(MICROPURCHASES!$A$4:'MICROPURCHASES'!A7)) ),"")</f>
        <v/>
      </c>
      <c r="Q7" s="296" t="str">
        <f t="array" ref="Q7">IFERROR( INDEX(MICROPURCHASES!$I$4:$I$7,  SMALL( IF( MICROPURCHASES!$H$4:$H$7 = "No", ROW(MICROPURCHASES!$I$4:$I$7)-ROW(MICROPURCHASES!$I$4)+1 ),  ROWS(MICROPURCHASES!$I$4:'MICROPURCHASES'!I7)) ),"")</f>
        <v/>
      </c>
      <c r="R7" s="303"/>
      <c r="S7" s="303"/>
      <c r="T7" s="315"/>
      <c r="U7" s="296" t="str">
        <f t="array" ref="U7">IFERROR( INDEX(MICROPURCHASES!$A$4:$A$7,  SMALL( IF( MICROPURCHASES!$J$4:$J$7 = "No", ROW(MICROPURCHASES!$A$4:$A$7)-ROW(MICROPURCHASES!$A$4)+1 ),  ROWS(MICROPURCHASES!$A$4:'MICROPURCHASES'!A7)) ),"")</f>
        <v/>
      </c>
      <c r="V7" s="296" t="str">
        <f t="array" ref="V7">IFERROR( INDEX(MICROPURCHASES!$K$4:$K$7,  SMALL( IF( MICROPURCHASES!$J$4:$J$7 = "No", ROW(MICROPURCHASES!$K$4:$K$7)-ROW(MICROPURCHASES!$K$4)+1 ),  ROWS(MICROPURCHASES!$K$4:'MICROPURCHASES'!K7)) ),"")</f>
        <v/>
      </c>
      <c r="W7" s="303"/>
      <c r="X7" s="303"/>
      <c r="Y7" s="315"/>
      <c r="Z7" s="296" t="str">
        <f t="array" ref="Z7">IFERROR( INDEX(MICROPURCHASES!$A$4:$A$7,  SMALL( IF( MICROPURCHASES!$L$4:$L$7 = "No", ROW(MICROPURCHASES!$A$4:$A$7)-ROW(MICROPURCHASES!$A$4)+1 ),  ROWS(MICROPURCHASES!$A$4:'MICROPURCHASES'!A7)) ),"")</f>
        <v/>
      </c>
      <c r="AA7" s="296" t="str">
        <f t="array" ref="AA7">IFERROR( INDEX(MICROPURCHASES!$M$4:$M$7,  SMALL( IF( MICROPURCHASES!$L$4:$L$7 = "No", ROW(MICROPURCHASES!$M$4:$M$7)-ROW(MICROPURCHASES!$M$4)+1 ),  ROWS(MICROPURCHASES!$M$4:'MICROPURCHASES'!M7)) ),"")</f>
        <v/>
      </c>
      <c r="AB7" s="303"/>
      <c r="AC7" s="303"/>
      <c r="AD7" s="298"/>
    </row>
    <row r="8" spans="1:35" x14ac:dyDescent="0.3">
      <c r="A8" s="307"/>
      <c r="B8" s="307"/>
      <c r="C8" s="307"/>
      <c r="D8" s="307"/>
      <c r="E8" s="307"/>
      <c r="F8" s="307"/>
      <c r="G8" s="307"/>
      <c r="H8" s="307"/>
      <c r="I8" s="307"/>
      <c r="J8" s="307"/>
      <c r="K8" s="307"/>
      <c r="L8" s="307"/>
      <c r="M8" s="307"/>
      <c r="N8" s="307"/>
      <c r="O8" s="307"/>
      <c r="P8" s="307"/>
      <c r="Q8" s="307"/>
      <c r="R8" s="307"/>
      <c r="S8" s="307"/>
      <c r="T8" s="307"/>
      <c r="U8" s="307"/>
      <c r="V8" s="307"/>
      <c r="W8" s="307"/>
      <c r="X8" s="307"/>
      <c r="Y8" s="307"/>
      <c r="Z8" s="307"/>
      <c r="AA8" s="307"/>
      <c r="AB8" s="307"/>
      <c r="AC8" s="307"/>
      <c r="AD8" s="298"/>
    </row>
    <row r="9" spans="1:35" x14ac:dyDescent="0.3">
      <c r="A9" s="307"/>
      <c r="B9" s="307"/>
      <c r="C9" s="307"/>
      <c r="D9" s="307"/>
      <c r="E9" s="307"/>
      <c r="F9" s="307"/>
      <c r="G9" s="307"/>
      <c r="H9" s="307"/>
      <c r="I9" s="307"/>
      <c r="J9" s="307"/>
      <c r="K9" s="307"/>
      <c r="L9" s="307"/>
      <c r="M9" s="307"/>
      <c r="N9" s="307"/>
      <c r="O9" s="307"/>
      <c r="P9" s="307"/>
      <c r="Q9" s="307"/>
      <c r="R9" s="307"/>
      <c r="S9" s="307"/>
      <c r="T9" s="307"/>
      <c r="U9" s="307"/>
      <c r="V9" s="307"/>
      <c r="W9" s="307"/>
      <c r="X9" s="307"/>
      <c r="Y9" s="307"/>
      <c r="Z9" s="307"/>
      <c r="AA9" s="307"/>
      <c r="AB9" s="307"/>
      <c r="AC9" s="307"/>
      <c r="AD9" s="298"/>
    </row>
    <row r="10" spans="1:35" x14ac:dyDescent="0.3">
      <c r="A10" s="307"/>
      <c r="B10" s="307"/>
      <c r="C10" s="307"/>
      <c r="D10" s="307"/>
      <c r="E10" s="307"/>
      <c r="F10" s="307"/>
      <c r="G10" s="307"/>
      <c r="H10" s="307"/>
      <c r="I10" s="307"/>
      <c r="J10" s="307"/>
      <c r="K10" s="307"/>
      <c r="L10" s="307"/>
      <c r="M10" s="307"/>
      <c r="N10" s="307"/>
      <c r="O10" s="307"/>
      <c r="P10" s="307"/>
      <c r="Q10" s="307"/>
      <c r="R10" s="307"/>
      <c r="S10" s="307"/>
      <c r="T10" s="307"/>
      <c r="U10" s="307"/>
      <c r="V10" s="307"/>
      <c r="W10" s="307"/>
      <c r="X10" s="307"/>
      <c r="Y10" s="307"/>
      <c r="Z10" s="307"/>
      <c r="AA10" s="307"/>
      <c r="AB10" s="307"/>
      <c r="AC10" s="307"/>
      <c r="AD10" s="298"/>
    </row>
    <row r="11" spans="1:35" x14ac:dyDescent="0.3">
      <c r="A11" s="308"/>
      <c r="B11" s="308"/>
      <c r="C11" s="308"/>
      <c r="D11" s="308"/>
      <c r="E11" s="308"/>
      <c r="F11" s="308"/>
      <c r="G11" s="308"/>
      <c r="H11" s="308"/>
      <c r="I11" s="308"/>
      <c r="J11" s="308"/>
      <c r="K11" s="308"/>
      <c r="L11" s="308"/>
      <c r="M11" s="308"/>
      <c r="N11" s="308"/>
      <c r="O11" s="308"/>
      <c r="P11" s="308"/>
      <c r="Q11" s="308"/>
      <c r="R11" s="308"/>
      <c r="S11" s="308"/>
      <c r="T11" s="308"/>
      <c r="U11" s="308"/>
      <c r="V11" s="308"/>
      <c r="W11" s="308"/>
      <c r="X11" s="308"/>
      <c r="Y11" s="308"/>
      <c r="Z11" s="308"/>
      <c r="AA11" s="308"/>
      <c r="AB11" s="308"/>
      <c r="AC11" s="308"/>
      <c r="AD11" s="299"/>
    </row>
    <row r="12" spans="1:35" x14ac:dyDescent="0.3">
      <c r="A12" s="308"/>
      <c r="B12" s="308"/>
      <c r="C12" s="308"/>
      <c r="D12" s="308"/>
      <c r="E12" s="308"/>
      <c r="F12" s="308"/>
      <c r="G12" s="308"/>
      <c r="H12" s="308"/>
      <c r="I12" s="308"/>
      <c r="J12" s="308"/>
      <c r="K12" s="308"/>
      <c r="L12" s="308"/>
      <c r="M12" s="308"/>
      <c r="N12" s="308"/>
      <c r="O12" s="308"/>
      <c r="P12" s="308"/>
      <c r="Q12" s="308"/>
      <c r="R12" s="308"/>
      <c r="S12" s="308"/>
      <c r="T12" s="308"/>
      <c r="U12" s="308"/>
      <c r="V12" s="308"/>
      <c r="W12" s="308"/>
      <c r="X12" s="308"/>
      <c r="Y12" s="308"/>
      <c r="Z12" s="308"/>
      <c r="AA12" s="308"/>
      <c r="AB12" s="308"/>
      <c r="AC12" s="308"/>
      <c r="AD12" s="299"/>
    </row>
    <row r="13" spans="1:35" x14ac:dyDescent="0.3">
      <c r="A13" s="308"/>
      <c r="B13" s="308"/>
      <c r="C13" s="308"/>
      <c r="D13" s="308"/>
      <c r="E13" s="308"/>
      <c r="F13" s="308"/>
      <c r="G13" s="308"/>
      <c r="H13" s="308"/>
      <c r="I13" s="308"/>
      <c r="J13" s="308"/>
      <c r="K13" s="308"/>
      <c r="L13" s="308"/>
      <c r="M13" s="308"/>
      <c r="N13" s="308"/>
      <c r="O13" s="308"/>
      <c r="P13" s="308"/>
      <c r="Q13" s="308"/>
      <c r="R13" s="308"/>
      <c r="S13" s="308"/>
      <c r="T13" s="308"/>
      <c r="U13" s="308"/>
      <c r="V13" s="308"/>
      <c r="W13" s="308"/>
      <c r="X13" s="308"/>
      <c r="Y13" s="308"/>
      <c r="Z13" s="308"/>
      <c r="AA13" s="308"/>
      <c r="AB13" s="308"/>
      <c r="AC13" s="308"/>
      <c r="AD13" s="299"/>
    </row>
    <row r="14" spans="1:35" x14ac:dyDescent="0.3">
      <c r="A14" s="308"/>
      <c r="B14" s="308"/>
      <c r="C14" s="308"/>
      <c r="D14" s="308"/>
      <c r="E14" s="308"/>
      <c r="F14" s="308"/>
      <c r="G14" s="308"/>
      <c r="H14" s="308"/>
      <c r="I14" s="308"/>
      <c r="J14" s="308"/>
      <c r="K14" s="308"/>
      <c r="L14" s="308"/>
      <c r="M14" s="308"/>
      <c r="N14" s="308"/>
      <c r="O14" s="308"/>
      <c r="P14" s="308"/>
      <c r="Q14" s="308"/>
      <c r="R14" s="308"/>
      <c r="S14" s="308"/>
      <c r="T14" s="308"/>
      <c r="U14" s="308"/>
      <c r="V14" s="308"/>
      <c r="W14" s="308"/>
      <c r="X14" s="308"/>
      <c r="Y14" s="308"/>
      <c r="Z14" s="308"/>
      <c r="AA14" s="308"/>
      <c r="AB14" s="308"/>
      <c r="AC14" s="308"/>
      <c r="AD14" s="299"/>
    </row>
    <row r="15" spans="1:35" x14ac:dyDescent="0.3">
      <c r="A15" s="308"/>
      <c r="B15" s="308"/>
      <c r="C15" s="308"/>
      <c r="D15" s="308"/>
      <c r="E15" s="308"/>
      <c r="F15" s="308"/>
      <c r="G15" s="308"/>
      <c r="H15" s="308"/>
      <c r="I15" s="308"/>
      <c r="J15" s="308"/>
      <c r="K15" s="308"/>
      <c r="L15" s="308"/>
      <c r="M15" s="308"/>
      <c r="N15" s="308"/>
      <c r="O15" s="308"/>
      <c r="P15" s="308"/>
      <c r="Q15" s="308"/>
      <c r="R15" s="308"/>
      <c r="S15" s="308"/>
      <c r="T15" s="308"/>
      <c r="U15" s="308"/>
      <c r="V15" s="308"/>
      <c r="W15" s="308"/>
      <c r="X15" s="308"/>
      <c r="Y15" s="308"/>
      <c r="Z15" s="308"/>
      <c r="AA15" s="308"/>
      <c r="AB15" s="308"/>
      <c r="AC15" s="308"/>
      <c r="AD15" s="299"/>
    </row>
    <row r="16" spans="1:35" x14ac:dyDescent="0.3">
      <c r="A16" s="308"/>
      <c r="B16" s="308"/>
      <c r="C16" s="308"/>
      <c r="D16" s="308"/>
      <c r="E16" s="308"/>
      <c r="F16" s="308"/>
      <c r="G16" s="308"/>
      <c r="H16" s="308"/>
      <c r="I16" s="308"/>
      <c r="J16" s="308"/>
      <c r="K16" s="308"/>
      <c r="L16" s="308"/>
      <c r="M16" s="308"/>
      <c r="N16" s="308"/>
      <c r="O16" s="308"/>
      <c r="P16" s="308"/>
      <c r="Q16" s="308"/>
      <c r="R16" s="308"/>
      <c r="S16" s="308"/>
      <c r="T16" s="308"/>
      <c r="U16" s="308"/>
      <c r="V16" s="308"/>
      <c r="W16" s="308"/>
      <c r="X16" s="308"/>
      <c r="Y16" s="308"/>
      <c r="Z16" s="308"/>
      <c r="AA16" s="308"/>
      <c r="AB16" s="308"/>
      <c r="AC16" s="308"/>
      <c r="AD16" s="299"/>
    </row>
    <row r="17" spans="1:30" x14ac:dyDescent="0.3">
      <c r="A17" s="308"/>
      <c r="B17" s="308"/>
      <c r="C17" s="308"/>
      <c r="D17" s="308"/>
      <c r="E17" s="308"/>
      <c r="F17" s="308"/>
      <c r="G17" s="308"/>
      <c r="H17" s="308"/>
      <c r="I17" s="308"/>
      <c r="J17" s="308"/>
      <c r="K17" s="308"/>
      <c r="L17" s="308"/>
      <c r="M17" s="308"/>
      <c r="N17" s="308"/>
      <c r="O17" s="308"/>
      <c r="P17" s="308"/>
      <c r="Q17" s="308"/>
      <c r="R17" s="308"/>
      <c r="S17" s="308"/>
      <c r="T17" s="308"/>
      <c r="U17" s="308"/>
      <c r="V17" s="308"/>
      <c r="W17" s="308"/>
      <c r="X17" s="308"/>
      <c r="Y17" s="308"/>
      <c r="Z17" s="308"/>
      <c r="AA17" s="308"/>
      <c r="AB17" s="308"/>
      <c r="AC17" s="308"/>
      <c r="AD17" s="299"/>
    </row>
    <row r="18" spans="1:30" x14ac:dyDescent="0.3">
      <c r="A18" s="308"/>
      <c r="B18" s="308"/>
      <c r="C18" s="308"/>
      <c r="D18" s="308"/>
      <c r="E18" s="308"/>
      <c r="F18" s="308"/>
      <c r="G18" s="308"/>
      <c r="H18" s="308"/>
      <c r="I18" s="308"/>
      <c r="J18" s="308"/>
      <c r="K18" s="308"/>
      <c r="L18" s="308"/>
      <c r="M18" s="308"/>
      <c r="N18" s="308"/>
      <c r="O18" s="308"/>
      <c r="P18" s="308"/>
      <c r="Q18" s="308"/>
      <c r="R18" s="308"/>
      <c r="S18" s="308"/>
      <c r="T18" s="308"/>
      <c r="U18" s="308"/>
      <c r="V18" s="308"/>
      <c r="W18" s="308"/>
      <c r="X18" s="308"/>
      <c r="Y18" s="308"/>
      <c r="Z18" s="308"/>
      <c r="AA18" s="308"/>
      <c r="AB18" s="308"/>
      <c r="AC18" s="308"/>
      <c r="AD18" s="299"/>
    </row>
    <row r="19" spans="1:30" x14ac:dyDescent="0.3">
      <c r="A19" s="308"/>
      <c r="B19" s="308"/>
      <c r="C19" s="308"/>
      <c r="D19" s="308"/>
      <c r="E19" s="308"/>
      <c r="F19" s="308"/>
      <c r="G19" s="308"/>
      <c r="H19" s="308"/>
      <c r="I19" s="308"/>
      <c r="J19" s="308"/>
      <c r="K19" s="308"/>
      <c r="L19" s="308"/>
      <c r="M19" s="308"/>
      <c r="N19" s="308"/>
      <c r="O19" s="308"/>
      <c r="P19" s="308"/>
      <c r="Q19" s="308"/>
      <c r="R19" s="308"/>
      <c r="S19" s="308"/>
      <c r="T19" s="308"/>
      <c r="U19" s="308"/>
      <c r="V19" s="308"/>
      <c r="W19" s="308"/>
      <c r="X19" s="308"/>
      <c r="Y19" s="308"/>
      <c r="Z19" s="308"/>
      <c r="AA19" s="308"/>
      <c r="AB19" s="308"/>
      <c r="AC19" s="308"/>
      <c r="AD19" s="299"/>
    </row>
    <row r="20" spans="1:30" x14ac:dyDescent="0.3">
      <c r="A20" s="308"/>
      <c r="B20" s="308"/>
      <c r="C20" s="308"/>
      <c r="D20" s="308"/>
      <c r="E20" s="308"/>
      <c r="F20" s="308"/>
      <c r="G20" s="308"/>
      <c r="H20" s="308"/>
      <c r="I20" s="308"/>
      <c r="J20" s="308"/>
      <c r="K20" s="308"/>
      <c r="L20" s="308"/>
      <c r="M20" s="308"/>
      <c r="N20" s="308"/>
      <c r="O20" s="308"/>
      <c r="P20" s="308"/>
      <c r="Q20" s="308"/>
      <c r="R20" s="308"/>
      <c r="S20" s="308"/>
      <c r="T20" s="308"/>
      <c r="U20" s="308"/>
      <c r="V20" s="308"/>
      <c r="W20" s="308"/>
      <c r="X20" s="308"/>
      <c r="Y20" s="308"/>
      <c r="Z20" s="308"/>
      <c r="AA20" s="308"/>
      <c r="AB20" s="308"/>
      <c r="AC20" s="308"/>
      <c r="AD20" s="299"/>
    </row>
    <row r="21" spans="1:30" x14ac:dyDescent="0.3">
      <c r="A21" s="308"/>
      <c r="B21" s="308"/>
      <c r="C21" s="308"/>
      <c r="D21" s="308"/>
      <c r="E21" s="308"/>
      <c r="F21" s="308"/>
      <c r="G21" s="308"/>
      <c r="H21" s="308"/>
      <c r="I21" s="308"/>
      <c r="J21" s="308"/>
      <c r="K21" s="308"/>
      <c r="L21" s="308"/>
      <c r="M21" s="308"/>
      <c r="N21" s="308"/>
      <c r="O21" s="308"/>
      <c r="P21" s="308"/>
      <c r="Q21" s="308"/>
      <c r="R21" s="308"/>
      <c r="S21" s="308"/>
      <c r="T21" s="308"/>
      <c r="U21" s="308"/>
      <c r="V21" s="308"/>
      <c r="W21" s="308"/>
      <c r="X21" s="308"/>
      <c r="Y21" s="308"/>
      <c r="Z21" s="308"/>
      <c r="AA21" s="308"/>
      <c r="AB21" s="308"/>
      <c r="AC21" s="308"/>
      <c r="AD21" s="299"/>
    </row>
    <row r="22" spans="1:30" x14ac:dyDescent="0.3">
      <c r="A22" s="308"/>
      <c r="B22" s="308"/>
      <c r="C22" s="308"/>
      <c r="D22" s="308"/>
      <c r="E22" s="308"/>
      <c r="F22" s="308"/>
      <c r="G22" s="308"/>
      <c r="H22" s="308"/>
      <c r="I22" s="308"/>
      <c r="J22" s="308"/>
      <c r="K22" s="308"/>
      <c r="L22" s="308"/>
      <c r="M22" s="308"/>
      <c r="N22" s="308"/>
      <c r="O22" s="308"/>
      <c r="P22" s="308"/>
      <c r="Q22" s="308"/>
      <c r="R22" s="308"/>
      <c r="S22" s="308"/>
      <c r="T22" s="308"/>
      <c r="U22" s="308"/>
      <c r="V22" s="308"/>
      <c r="W22" s="308"/>
      <c r="X22" s="308"/>
      <c r="Y22" s="308"/>
      <c r="Z22" s="308"/>
      <c r="AA22" s="308"/>
      <c r="AB22" s="308"/>
      <c r="AC22" s="308"/>
      <c r="AD22" s="299"/>
    </row>
    <row r="23" spans="1:30" x14ac:dyDescent="0.3">
      <c r="A23" s="308"/>
      <c r="B23" s="308"/>
      <c r="C23" s="308"/>
      <c r="D23" s="308"/>
      <c r="E23" s="308"/>
      <c r="F23" s="308"/>
      <c r="G23" s="308"/>
      <c r="H23" s="308"/>
      <c r="I23" s="308"/>
      <c r="J23" s="308"/>
      <c r="K23" s="308"/>
      <c r="L23" s="308"/>
      <c r="M23" s="308"/>
      <c r="N23" s="308"/>
      <c r="O23" s="308"/>
      <c r="P23" s="308"/>
      <c r="Q23" s="308"/>
      <c r="R23" s="308"/>
      <c r="S23" s="308"/>
      <c r="T23" s="308"/>
      <c r="U23" s="308"/>
      <c r="V23" s="308"/>
      <c r="W23" s="308"/>
      <c r="X23" s="308"/>
      <c r="Y23" s="308"/>
      <c r="Z23" s="308"/>
      <c r="AA23" s="308"/>
      <c r="AB23" s="308"/>
      <c r="AC23" s="308"/>
      <c r="AD23" s="299"/>
    </row>
    <row r="24" spans="1:30" x14ac:dyDescent="0.3">
      <c r="A24" s="308"/>
      <c r="B24" s="308"/>
      <c r="C24" s="308"/>
      <c r="D24" s="308"/>
      <c r="E24" s="308"/>
      <c r="F24" s="308"/>
      <c r="G24" s="308"/>
      <c r="H24" s="308"/>
      <c r="I24" s="308"/>
      <c r="J24" s="308"/>
      <c r="K24" s="308"/>
      <c r="L24" s="308"/>
      <c r="M24" s="308"/>
      <c r="N24" s="308"/>
      <c r="O24" s="308"/>
      <c r="P24" s="308"/>
      <c r="Q24" s="308"/>
      <c r="R24" s="308"/>
      <c r="S24" s="308"/>
      <c r="T24" s="308"/>
      <c r="U24" s="308"/>
      <c r="V24" s="308"/>
      <c r="W24" s="308"/>
      <c r="X24" s="308"/>
      <c r="Y24" s="308"/>
      <c r="Z24" s="308"/>
      <c r="AA24" s="308"/>
      <c r="AB24" s="308"/>
      <c r="AC24" s="308"/>
      <c r="AD24" s="299"/>
    </row>
    <row r="25" spans="1:30" x14ac:dyDescent="0.3">
      <c r="A25" s="308"/>
      <c r="B25" s="308"/>
      <c r="C25" s="308"/>
      <c r="D25" s="308"/>
      <c r="E25" s="308"/>
      <c r="F25" s="308"/>
      <c r="G25" s="308"/>
      <c r="H25" s="308"/>
      <c r="I25" s="308"/>
      <c r="J25" s="308"/>
      <c r="K25" s="308"/>
      <c r="L25" s="308"/>
      <c r="M25" s="308"/>
      <c r="N25" s="308"/>
      <c r="O25" s="308"/>
      <c r="P25" s="308"/>
      <c r="Q25" s="308"/>
      <c r="R25" s="308"/>
      <c r="S25" s="308"/>
      <c r="T25" s="308"/>
      <c r="U25" s="308"/>
      <c r="V25" s="308"/>
      <c r="W25" s="308"/>
      <c r="X25" s="308"/>
      <c r="Y25" s="308"/>
      <c r="Z25" s="308"/>
      <c r="AA25" s="308"/>
      <c r="AB25" s="308"/>
      <c r="AC25" s="308"/>
      <c r="AD25" s="299"/>
    </row>
    <row r="26" spans="1:30" x14ac:dyDescent="0.3">
      <c r="A26" s="308"/>
      <c r="B26" s="308"/>
      <c r="C26" s="308"/>
      <c r="D26" s="308"/>
      <c r="E26" s="308"/>
      <c r="F26" s="308"/>
      <c r="G26" s="308"/>
      <c r="H26" s="308"/>
      <c r="I26" s="308"/>
      <c r="J26" s="308"/>
      <c r="K26" s="308"/>
      <c r="L26" s="308"/>
      <c r="M26" s="308"/>
      <c r="N26" s="308"/>
      <c r="O26" s="308"/>
      <c r="P26" s="308"/>
      <c r="Q26" s="308"/>
      <c r="R26" s="308"/>
      <c r="S26" s="308"/>
      <c r="T26" s="308"/>
      <c r="U26" s="308"/>
      <c r="V26" s="308"/>
      <c r="W26" s="308"/>
      <c r="X26" s="308"/>
      <c r="Y26" s="308"/>
      <c r="Z26" s="308"/>
      <c r="AA26" s="308"/>
      <c r="AB26" s="308"/>
      <c r="AC26" s="308"/>
      <c r="AD26" s="299"/>
    </row>
    <row r="27" spans="1:30" x14ac:dyDescent="0.3">
      <c r="A27" s="308"/>
      <c r="B27" s="308"/>
      <c r="C27" s="308"/>
      <c r="D27" s="308"/>
      <c r="E27" s="308"/>
      <c r="F27" s="308"/>
      <c r="G27" s="308"/>
      <c r="H27" s="308"/>
      <c r="I27" s="308"/>
      <c r="J27" s="308"/>
      <c r="K27" s="308"/>
      <c r="L27" s="308"/>
      <c r="M27" s="308"/>
      <c r="N27" s="308"/>
      <c r="O27" s="308"/>
      <c r="P27" s="308"/>
      <c r="Q27" s="308"/>
      <c r="R27" s="308"/>
      <c r="S27" s="308"/>
      <c r="T27" s="308"/>
      <c r="U27" s="308"/>
      <c r="V27" s="308"/>
      <c r="W27" s="308"/>
      <c r="X27" s="308"/>
      <c r="Y27" s="308"/>
      <c r="Z27" s="308"/>
      <c r="AA27" s="308"/>
      <c r="AB27" s="308"/>
      <c r="AC27" s="308"/>
      <c r="AD27" s="299"/>
    </row>
    <row r="28" spans="1:30" x14ac:dyDescent="0.3">
      <c r="A28" s="308"/>
      <c r="B28" s="308"/>
      <c r="C28" s="308"/>
      <c r="D28" s="308"/>
      <c r="E28" s="308"/>
      <c r="F28" s="308"/>
      <c r="G28" s="308"/>
      <c r="H28" s="308"/>
      <c r="I28" s="308"/>
      <c r="J28" s="308"/>
      <c r="K28" s="308"/>
      <c r="L28" s="308"/>
      <c r="M28" s="308"/>
      <c r="N28" s="308"/>
      <c r="O28" s="308"/>
      <c r="P28" s="308"/>
      <c r="Q28" s="308"/>
      <c r="R28" s="308"/>
      <c r="S28" s="308"/>
      <c r="T28" s="308"/>
      <c r="U28" s="308"/>
      <c r="V28" s="308"/>
      <c r="W28" s="308"/>
      <c r="X28" s="308"/>
      <c r="Y28" s="308"/>
      <c r="Z28" s="308"/>
      <c r="AA28" s="308"/>
      <c r="AB28" s="308"/>
      <c r="AC28" s="308"/>
      <c r="AD28" s="299"/>
    </row>
    <row r="29" spans="1:30" x14ac:dyDescent="0.3">
      <c r="A29" s="308"/>
      <c r="B29" s="308"/>
      <c r="C29" s="308"/>
      <c r="D29" s="308"/>
      <c r="E29" s="308"/>
      <c r="F29" s="308"/>
      <c r="G29" s="308"/>
      <c r="H29" s="308"/>
      <c r="I29" s="308"/>
      <c r="J29" s="308"/>
      <c r="K29" s="308"/>
      <c r="L29" s="308"/>
      <c r="M29" s="308"/>
      <c r="N29" s="308"/>
      <c r="O29" s="308"/>
      <c r="P29" s="308"/>
      <c r="Q29" s="308"/>
      <c r="R29" s="308"/>
      <c r="S29" s="308"/>
      <c r="T29" s="308"/>
      <c r="U29" s="308"/>
      <c r="V29" s="308"/>
      <c r="W29" s="308"/>
      <c r="X29" s="308"/>
      <c r="Y29" s="308"/>
      <c r="Z29" s="308"/>
      <c r="AA29" s="308"/>
      <c r="AB29" s="308"/>
      <c r="AC29" s="308"/>
      <c r="AD29" s="299"/>
    </row>
    <row r="30" spans="1:30" x14ac:dyDescent="0.3">
      <c r="A30" s="308"/>
      <c r="B30" s="308"/>
      <c r="C30" s="308"/>
      <c r="D30" s="308"/>
      <c r="E30" s="308"/>
      <c r="F30" s="308"/>
      <c r="G30" s="308"/>
      <c r="H30" s="308"/>
      <c r="I30" s="308"/>
      <c r="J30" s="308"/>
      <c r="K30" s="308"/>
      <c r="L30" s="308"/>
      <c r="M30" s="308"/>
      <c r="N30" s="308"/>
      <c r="O30" s="308"/>
      <c r="P30" s="308"/>
      <c r="Q30" s="308"/>
      <c r="R30" s="308"/>
      <c r="S30" s="308"/>
      <c r="T30" s="308"/>
      <c r="U30" s="308"/>
      <c r="V30" s="308"/>
      <c r="W30" s="308"/>
      <c r="X30" s="308"/>
      <c r="Y30" s="308"/>
      <c r="Z30" s="308"/>
      <c r="AA30" s="308"/>
      <c r="AB30" s="308"/>
      <c r="AC30" s="308"/>
      <c r="AD30" s="299"/>
    </row>
    <row r="31" spans="1:30" x14ac:dyDescent="0.3">
      <c r="A31" s="308"/>
      <c r="B31" s="308"/>
      <c r="C31" s="308"/>
      <c r="D31" s="308"/>
      <c r="E31" s="308"/>
      <c r="F31" s="308"/>
      <c r="G31" s="308"/>
      <c r="H31" s="308"/>
      <c r="I31" s="308"/>
      <c r="J31" s="308"/>
      <c r="K31" s="308"/>
      <c r="L31" s="308"/>
      <c r="M31" s="308"/>
      <c r="N31" s="308"/>
      <c r="O31" s="308"/>
      <c r="P31" s="308"/>
      <c r="Q31" s="308"/>
      <c r="R31" s="308"/>
      <c r="S31" s="308"/>
      <c r="T31" s="308"/>
      <c r="U31" s="308"/>
      <c r="V31" s="308"/>
      <c r="W31" s="308"/>
      <c r="X31" s="308"/>
      <c r="Y31" s="308"/>
      <c r="Z31" s="308"/>
      <c r="AA31" s="308"/>
      <c r="AB31" s="308"/>
      <c r="AC31" s="308"/>
      <c r="AD31" s="299"/>
    </row>
    <row r="32" spans="1:30" x14ac:dyDescent="0.3">
      <c r="A32" s="308"/>
      <c r="B32" s="308"/>
      <c r="C32" s="308"/>
      <c r="D32" s="308"/>
      <c r="E32" s="308"/>
      <c r="F32" s="308"/>
      <c r="G32" s="308"/>
      <c r="H32" s="308"/>
      <c r="I32" s="308"/>
      <c r="J32" s="308"/>
      <c r="K32" s="308"/>
      <c r="L32" s="308"/>
      <c r="M32" s="308"/>
      <c r="N32" s="308"/>
      <c r="O32" s="308"/>
      <c r="P32" s="308"/>
      <c r="Q32" s="308"/>
      <c r="R32" s="308"/>
      <c r="S32" s="308"/>
      <c r="T32" s="308"/>
      <c r="U32" s="308"/>
      <c r="V32" s="308"/>
      <c r="W32" s="308"/>
      <c r="X32" s="308"/>
      <c r="Y32" s="308"/>
      <c r="Z32" s="308"/>
      <c r="AA32" s="308"/>
      <c r="AB32" s="308"/>
      <c r="AC32" s="308"/>
      <c r="AD32" s="299"/>
    </row>
    <row r="33" spans="1:30" x14ac:dyDescent="0.3">
      <c r="A33" s="308"/>
      <c r="B33" s="308"/>
      <c r="C33" s="308"/>
      <c r="D33" s="308"/>
      <c r="E33" s="308"/>
      <c r="F33" s="308"/>
      <c r="G33" s="308"/>
      <c r="H33" s="308"/>
      <c r="I33" s="308"/>
      <c r="J33" s="308"/>
      <c r="K33" s="308"/>
      <c r="L33" s="308"/>
      <c r="M33" s="308"/>
      <c r="N33" s="308"/>
      <c r="O33" s="308"/>
      <c r="P33" s="308"/>
      <c r="Q33" s="308"/>
      <c r="R33" s="308"/>
      <c r="S33" s="308"/>
      <c r="T33" s="308"/>
      <c r="U33" s="308"/>
      <c r="V33" s="308"/>
      <c r="W33" s="308"/>
      <c r="X33" s="308"/>
      <c r="Y33" s="308"/>
      <c r="Z33" s="308"/>
      <c r="AA33" s="308"/>
      <c r="AB33" s="308"/>
      <c r="AC33" s="308"/>
      <c r="AD33" s="299"/>
    </row>
    <row r="34" spans="1:30" x14ac:dyDescent="0.3">
      <c r="A34" s="308"/>
      <c r="B34" s="308"/>
      <c r="C34" s="308"/>
      <c r="D34" s="308"/>
      <c r="E34" s="308"/>
      <c r="F34" s="308"/>
      <c r="G34" s="308"/>
      <c r="H34" s="308"/>
      <c r="I34" s="308"/>
      <c r="J34" s="308"/>
      <c r="K34" s="308"/>
      <c r="L34" s="308"/>
      <c r="M34" s="308"/>
      <c r="N34" s="308"/>
      <c r="O34" s="308"/>
      <c r="P34" s="308"/>
      <c r="Q34" s="308"/>
      <c r="R34" s="308"/>
      <c r="S34" s="308"/>
      <c r="T34" s="308"/>
      <c r="U34" s="308"/>
      <c r="V34" s="308"/>
      <c r="W34" s="308"/>
      <c r="X34" s="308"/>
      <c r="Y34" s="308"/>
      <c r="Z34" s="308"/>
      <c r="AA34" s="308"/>
      <c r="AB34" s="308"/>
      <c r="AC34" s="308"/>
      <c r="AD34" s="299"/>
    </row>
    <row r="35" spans="1:30" x14ac:dyDescent="0.3">
      <c r="A35" s="308"/>
      <c r="B35" s="308"/>
      <c r="C35" s="308"/>
      <c r="D35" s="308"/>
      <c r="E35" s="308"/>
      <c r="F35" s="308"/>
      <c r="G35" s="308"/>
      <c r="H35" s="308"/>
      <c r="I35" s="308"/>
      <c r="J35" s="308"/>
      <c r="K35" s="308"/>
      <c r="L35" s="308"/>
      <c r="M35" s="308"/>
      <c r="N35" s="308"/>
      <c r="O35" s="308"/>
      <c r="P35" s="308"/>
      <c r="Q35" s="308"/>
      <c r="R35" s="308"/>
      <c r="S35" s="308"/>
      <c r="T35" s="308"/>
      <c r="U35" s="308"/>
      <c r="V35" s="308"/>
      <c r="W35" s="308"/>
      <c r="X35" s="308"/>
      <c r="Y35" s="308"/>
      <c r="Z35" s="308"/>
      <c r="AA35" s="308"/>
      <c r="AB35" s="308"/>
      <c r="AC35" s="308"/>
      <c r="AD35" s="299"/>
    </row>
    <row r="36" spans="1:30" x14ac:dyDescent="0.3">
      <c r="A36" s="308"/>
      <c r="B36" s="308"/>
      <c r="C36" s="308"/>
      <c r="D36" s="308"/>
      <c r="E36" s="308"/>
      <c r="F36" s="308"/>
      <c r="G36" s="308"/>
      <c r="H36" s="308"/>
      <c r="I36" s="308"/>
      <c r="J36" s="308"/>
      <c r="K36" s="308"/>
      <c r="L36" s="308"/>
      <c r="M36" s="308"/>
      <c r="N36" s="308"/>
      <c r="O36" s="308"/>
      <c r="P36" s="308"/>
      <c r="Q36" s="308"/>
      <c r="R36" s="308"/>
      <c r="S36" s="308"/>
      <c r="T36" s="308"/>
      <c r="U36" s="308"/>
      <c r="V36" s="308"/>
      <c r="W36" s="308"/>
      <c r="X36" s="308"/>
      <c r="Y36" s="308"/>
      <c r="Z36" s="308"/>
      <c r="AA36" s="308"/>
      <c r="AB36" s="308"/>
      <c r="AC36" s="308"/>
      <c r="AD36" s="299"/>
    </row>
    <row r="37" spans="1:30" x14ac:dyDescent="0.3">
      <c r="A37" s="308"/>
      <c r="B37" s="308"/>
      <c r="C37" s="308"/>
      <c r="D37" s="308"/>
      <c r="E37" s="308"/>
      <c r="F37" s="308"/>
      <c r="G37" s="308"/>
      <c r="H37" s="308"/>
      <c r="I37" s="308"/>
      <c r="J37" s="308"/>
      <c r="K37" s="308"/>
      <c r="L37" s="308"/>
      <c r="M37" s="308"/>
      <c r="N37" s="308"/>
      <c r="O37" s="308"/>
      <c r="P37" s="308"/>
      <c r="Q37" s="308"/>
      <c r="R37" s="308"/>
      <c r="S37" s="308"/>
      <c r="T37" s="308"/>
      <c r="U37" s="308"/>
      <c r="V37" s="308"/>
      <c r="W37" s="308"/>
      <c r="X37" s="308"/>
      <c r="Y37" s="308"/>
      <c r="Z37" s="308"/>
      <c r="AA37" s="308"/>
      <c r="AB37" s="308"/>
      <c r="AC37" s="308"/>
      <c r="AD37" s="299"/>
    </row>
    <row r="38" spans="1:30" x14ac:dyDescent="0.3">
      <c r="A38" s="308"/>
      <c r="B38" s="308"/>
      <c r="C38" s="308"/>
      <c r="D38" s="308"/>
      <c r="E38" s="308"/>
      <c r="F38" s="308"/>
      <c r="G38" s="308"/>
      <c r="H38" s="308"/>
      <c r="I38" s="308"/>
      <c r="J38" s="308"/>
      <c r="K38" s="308"/>
      <c r="L38" s="308"/>
      <c r="M38" s="308"/>
      <c r="N38" s="308"/>
      <c r="O38" s="308"/>
      <c r="P38" s="308"/>
      <c r="Q38" s="308"/>
      <c r="R38" s="308"/>
      <c r="S38" s="308"/>
      <c r="T38" s="308"/>
      <c r="U38" s="308"/>
      <c r="V38" s="308"/>
      <c r="W38" s="308"/>
      <c r="X38" s="308"/>
      <c r="Y38" s="308"/>
      <c r="Z38" s="308"/>
      <c r="AA38" s="308"/>
      <c r="AB38" s="308"/>
      <c r="AC38" s="308"/>
      <c r="AD38" s="299"/>
    </row>
    <row r="39" spans="1:30" x14ac:dyDescent="0.3">
      <c r="A39" s="308"/>
      <c r="B39" s="308"/>
      <c r="C39" s="308"/>
      <c r="D39" s="308"/>
      <c r="E39" s="308"/>
      <c r="F39" s="308"/>
      <c r="G39" s="308"/>
      <c r="H39" s="308"/>
      <c r="I39" s="308"/>
      <c r="J39" s="308"/>
      <c r="K39" s="308"/>
      <c r="L39" s="308"/>
      <c r="M39" s="308"/>
      <c r="N39" s="308"/>
      <c r="O39" s="308"/>
      <c r="P39" s="308"/>
      <c r="Q39" s="308"/>
      <c r="R39" s="308"/>
      <c r="S39" s="308"/>
      <c r="T39" s="308"/>
      <c r="U39" s="308"/>
      <c r="V39" s="308"/>
      <c r="W39" s="308"/>
      <c r="X39" s="308"/>
      <c r="Y39" s="308"/>
      <c r="Z39" s="308"/>
      <c r="AA39" s="308"/>
      <c r="AB39" s="308"/>
      <c r="AC39" s="308"/>
      <c r="AD39" s="299"/>
    </row>
    <row r="40" spans="1:30" x14ac:dyDescent="0.3">
      <c r="A40" s="308"/>
      <c r="B40" s="308"/>
      <c r="C40" s="308"/>
      <c r="D40" s="308"/>
      <c r="E40" s="308"/>
      <c r="F40" s="308"/>
      <c r="G40" s="308"/>
      <c r="H40" s="308"/>
      <c r="I40" s="308"/>
      <c r="J40" s="308"/>
      <c r="K40" s="308"/>
      <c r="L40" s="308"/>
      <c r="M40" s="308"/>
      <c r="N40" s="308"/>
      <c r="O40" s="308"/>
      <c r="P40" s="308"/>
      <c r="Q40" s="308"/>
      <c r="R40" s="308"/>
      <c r="S40" s="308"/>
      <c r="T40" s="308"/>
      <c r="U40" s="308"/>
      <c r="V40" s="308"/>
      <c r="W40" s="308"/>
      <c r="X40" s="308"/>
      <c r="Y40" s="308"/>
      <c r="Z40" s="308"/>
      <c r="AA40" s="308"/>
      <c r="AB40" s="308"/>
      <c r="AC40" s="308"/>
      <c r="AD40" s="299"/>
    </row>
    <row r="41" spans="1:30" x14ac:dyDescent="0.3">
      <c r="A41" s="308"/>
      <c r="B41" s="308"/>
      <c r="C41" s="308"/>
      <c r="D41" s="308"/>
      <c r="E41" s="308"/>
      <c r="F41" s="308"/>
      <c r="G41" s="308"/>
      <c r="H41" s="308"/>
      <c r="I41" s="308"/>
      <c r="J41" s="308"/>
      <c r="K41" s="308"/>
      <c r="L41" s="308"/>
      <c r="M41" s="308"/>
      <c r="N41" s="308"/>
      <c r="O41" s="308"/>
      <c r="P41" s="308"/>
      <c r="Q41" s="308"/>
      <c r="R41" s="308"/>
      <c r="S41" s="308"/>
      <c r="T41" s="308"/>
      <c r="U41" s="308"/>
      <c r="V41" s="308"/>
      <c r="W41" s="308"/>
      <c r="X41" s="308"/>
      <c r="Y41" s="308"/>
      <c r="Z41" s="308"/>
      <c r="AA41" s="308"/>
      <c r="AB41" s="308"/>
      <c r="AC41" s="308"/>
      <c r="AD41" s="299"/>
    </row>
    <row r="42" spans="1:30" x14ac:dyDescent="0.3">
      <c r="A42" s="308"/>
      <c r="B42" s="308"/>
      <c r="C42" s="308"/>
      <c r="D42" s="308"/>
      <c r="E42" s="308"/>
      <c r="F42" s="308"/>
      <c r="G42" s="308"/>
      <c r="H42" s="308"/>
      <c r="I42" s="308"/>
      <c r="J42" s="308"/>
      <c r="K42" s="308"/>
      <c r="L42" s="308"/>
      <c r="M42" s="308"/>
      <c r="N42" s="308"/>
      <c r="O42" s="308"/>
      <c r="P42" s="308"/>
      <c r="Q42" s="308"/>
      <c r="R42" s="308"/>
      <c r="S42" s="308"/>
      <c r="T42" s="308"/>
      <c r="U42" s="308"/>
      <c r="V42" s="308"/>
      <c r="W42" s="308"/>
      <c r="X42" s="308"/>
      <c r="Y42" s="308"/>
      <c r="Z42" s="308"/>
      <c r="AA42" s="308"/>
      <c r="AB42" s="308"/>
      <c r="AC42" s="308"/>
      <c r="AD42" s="299"/>
    </row>
    <row r="43" spans="1:30" x14ac:dyDescent="0.3">
      <c r="A43" s="308"/>
      <c r="B43" s="308"/>
      <c r="C43" s="308"/>
      <c r="D43" s="308"/>
      <c r="E43" s="308"/>
      <c r="F43" s="308"/>
      <c r="G43" s="308"/>
      <c r="H43" s="308"/>
      <c r="I43" s="308"/>
      <c r="J43" s="308"/>
      <c r="K43" s="308"/>
      <c r="L43" s="308"/>
      <c r="M43" s="308"/>
      <c r="N43" s="308"/>
      <c r="O43" s="308"/>
      <c r="P43" s="308"/>
      <c r="Q43" s="308"/>
      <c r="R43" s="308"/>
      <c r="S43" s="308"/>
      <c r="T43" s="308"/>
      <c r="U43" s="308"/>
      <c r="V43" s="308"/>
      <c r="W43" s="308"/>
      <c r="X43" s="308"/>
      <c r="Y43" s="308"/>
      <c r="Z43" s="308"/>
      <c r="AA43" s="308"/>
      <c r="AB43" s="308"/>
      <c r="AC43" s="308"/>
      <c r="AD43" s="299"/>
    </row>
    <row r="44" spans="1:30" x14ac:dyDescent="0.3">
      <c r="A44" s="308"/>
      <c r="B44" s="308"/>
      <c r="C44" s="308"/>
      <c r="D44" s="308"/>
      <c r="E44" s="308"/>
      <c r="F44" s="308"/>
      <c r="G44" s="308"/>
      <c r="H44" s="308"/>
      <c r="I44" s="308"/>
      <c r="J44" s="308"/>
      <c r="K44" s="308"/>
      <c r="L44" s="308"/>
      <c r="M44" s="308"/>
      <c r="N44" s="308"/>
      <c r="O44" s="308"/>
      <c r="P44" s="308"/>
      <c r="Q44" s="308"/>
      <c r="R44" s="308"/>
      <c r="S44" s="308"/>
      <c r="T44" s="308"/>
      <c r="U44" s="308"/>
      <c r="V44" s="308"/>
      <c r="W44" s="308"/>
      <c r="X44" s="308"/>
      <c r="Y44" s="308"/>
      <c r="Z44" s="308"/>
      <c r="AA44" s="308"/>
      <c r="AB44" s="308"/>
      <c r="AC44" s="308"/>
      <c r="AD44" s="299"/>
    </row>
    <row r="45" spans="1:30" x14ac:dyDescent="0.3">
      <c r="A45" s="308"/>
      <c r="B45" s="308"/>
      <c r="C45" s="308"/>
      <c r="D45" s="308"/>
      <c r="E45" s="308"/>
      <c r="F45" s="308"/>
      <c r="G45" s="308"/>
      <c r="H45" s="308"/>
      <c r="I45" s="308"/>
      <c r="J45" s="308"/>
      <c r="K45" s="308"/>
      <c r="L45" s="308"/>
      <c r="M45" s="308"/>
      <c r="N45" s="308"/>
      <c r="O45" s="308"/>
      <c r="P45" s="308"/>
      <c r="Q45" s="308"/>
      <c r="R45" s="308"/>
      <c r="S45" s="308"/>
      <c r="T45" s="308"/>
      <c r="U45" s="308"/>
      <c r="V45" s="308"/>
      <c r="W45" s="308"/>
      <c r="X45" s="308"/>
      <c r="Y45" s="308"/>
      <c r="Z45" s="308"/>
      <c r="AA45" s="308"/>
      <c r="AB45" s="308"/>
      <c r="AC45" s="308"/>
      <c r="AD45" s="299"/>
    </row>
    <row r="46" spans="1:30" x14ac:dyDescent="0.3">
      <c r="A46" s="308"/>
      <c r="B46" s="308"/>
      <c r="C46" s="308"/>
      <c r="D46" s="308"/>
      <c r="E46" s="308"/>
      <c r="F46" s="308"/>
      <c r="G46" s="308"/>
      <c r="H46" s="308"/>
      <c r="I46" s="308"/>
      <c r="J46" s="308"/>
      <c r="K46" s="308"/>
      <c r="L46" s="308"/>
      <c r="M46" s="308"/>
      <c r="N46" s="308"/>
      <c r="O46" s="308"/>
      <c r="P46" s="308"/>
      <c r="Q46" s="308"/>
      <c r="R46" s="308"/>
      <c r="S46" s="308"/>
      <c r="T46" s="308"/>
      <c r="U46" s="308"/>
      <c r="V46" s="308"/>
      <c r="W46" s="308"/>
      <c r="X46" s="308"/>
      <c r="Y46" s="308"/>
      <c r="Z46" s="308"/>
      <c r="AA46" s="308"/>
      <c r="AB46" s="308"/>
      <c r="AC46" s="308"/>
      <c r="AD46" s="299"/>
    </row>
    <row r="47" spans="1:30" x14ac:dyDescent="0.3">
      <c r="A47" s="308"/>
      <c r="B47" s="308"/>
      <c r="C47" s="308"/>
      <c r="D47" s="308"/>
      <c r="E47" s="308"/>
      <c r="F47" s="308"/>
      <c r="G47" s="308"/>
      <c r="H47" s="308"/>
      <c r="I47" s="308"/>
      <c r="J47" s="308"/>
      <c r="K47" s="308"/>
      <c r="L47" s="308"/>
      <c r="M47" s="308"/>
      <c r="N47" s="308"/>
      <c r="O47" s="308"/>
      <c r="P47" s="308"/>
      <c r="Q47" s="308"/>
      <c r="R47" s="308"/>
      <c r="S47" s="308"/>
      <c r="T47" s="308"/>
      <c r="U47" s="308"/>
      <c r="V47" s="308"/>
      <c r="W47" s="308"/>
      <c r="X47" s="308"/>
      <c r="Y47" s="308"/>
      <c r="Z47" s="308"/>
      <c r="AA47" s="308"/>
      <c r="AB47" s="308"/>
      <c r="AC47" s="308"/>
      <c r="AD47" s="299"/>
    </row>
    <row r="48" spans="1:30" x14ac:dyDescent="0.3">
      <c r="A48" s="308"/>
      <c r="B48" s="308"/>
      <c r="C48" s="308"/>
      <c r="D48" s="308"/>
      <c r="E48" s="308"/>
      <c r="F48" s="308"/>
      <c r="G48" s="308"/>
      <c r="H48" s="308"/>
      <c r="I48" s="308"/>
      <c r="J48" s="308"/>
      <c r="K48" s="308"/>
      <c r="L48" s="308"/>
      <c r="M48" s="308"/>
      <c r="N48" s="308"/>
      <c r="O48" s="308"/>
      <c r="P48" s="308"/>
      <c r="Q48" s="308"/>
      <c r="R48" s="308"/>
      <c r="S48" s="308"/>
      <c r="T48" s="308"/>
      <c r="U48" s="308"/>
      <c r="V48" s="308"/>
      <c r="W48" s="308"/>
      <c r="X48" s="308"/>
      <c r="Y48" s="308"/>
      <c r="Z48" s="308"/>
      <c r="AA48" s="308"/>
      <c r="AB48" s="308"/>
      <c r="AC48" s="308"/>
      <c r="AD48" s="299"/>
    </row>
    <row r="49" spans="1:30" x14ac:dyDescent="0.3">
      <c r="A49" s="308"/>
      <c r="B49" s="308"/>
      <c r="C49" s="308"/>
      <c r="D49" s="308"/>
      <c r="E49" s="308"/>
      <c r="F49" s="308"/>
      <c r="G49" s="308"/>
      <c r="H49" s="308"/>
      <c r="I49" s="308"/>
      <c r="J49" s="308"/>
      <c r="K49" s="308"/>
      <c r="L49" s="308"/>
      <c r="M49" s="308"/>
      <c r="N49" s="308"/>
      <c r="O49" s="308"/>
      <c r="P49" s="308"/>
      <c r="Q49" s="308"/>
      <c r="R49" s="308"/>
      <c r="S49" s="308"/>
      <c r="T49" s="308"/>
      <c r="U49" s="308"/>
      <c r="V49" s="308"/>
      <c r="W49" s="308"/>
      <c r="X49" s="308"/>
      <c r="Y49" s="308"/>
      <c r="Z49" s="308"/>
      <c r="AA49" s="308"/>
      <c r="AB49" s="308"/>
      <c r="AC49" s="308"/>
      <c r="AD49" s="299"/>
    </row>
    <row r="50" spans="1:30" x14ac:dyDescent="0.3">
      <c r="A50" s="308"/>
      <c r="B50" s="308"/>
      <c r="C50" s="308"/>
      <c r="D50" s="308"/>
      <c r="E50" s="308"/>
      <c r="F50" s="308"/>
      <c r="G50" s="308"/>
      <c r="H50" s="308"/>
      <c r="I50" s="308"/>
      <c r="J50" s="308"/>
      <c r="K50" s="308"/>
      <c r="L50" s="308"/>
      <c r="M50" s="308"/>
      <c r="N50" s="308"/>
      <c r="O50" s="308"/>
      <c r="P50" s="308"/>
      <c r="Q50" s="308"/>
      <c r="R50" s="308"/>
      <c r="S50" s="308"/>
      <c r="T50" s="308"/>
      <c r="U50" s="308"/>
      <c r="V50" s="308"/>
      <c r="W50" s="308"/>
      <c r="X50" s="308"/>
      <c r="Y50" s="308"/>
      <c r="Z50" s="308"/>
      <c r="AA50" s="308"/>
      <c r="AB50" s="308"/>
      <c r="AC50" s="308"/>
      <c r="AD50" s="299"/>
    </row>
    <row r="51" spans="1:30" x14ac:dyDescent="0.3">
      <c r="A51" s="308"/>
      <c r="B51" s="308"/>
      <c r="C51" s="308"/>
      <c r="D51" s="308"/>
      <c r="E51" s="308"/>
      <c r="F51" s="308"/>
      <c r="G51" s="308"/>
      <c r="H51" s="308"/>
      <c r="I51" s="308"/>
      <c r="J51" s="308"/>
      <c r="K51" s="308"/>
      <c r="L51" s="308"/>
      <c r="M51" s="308"/>
      <c r="N51" s="308"/>
      <c r="O51" s="308"/>
      <c r="P51" s="308"/>
      <c r="Q51" s="308"/>
      <c r="R51" s="308"/>
      <c r="S51" s="308"/>
      <c r="T51" s="308"/>
      <c r="U51" s="308"/>
      <c r="V51" s="308"/>
      <c r="W51" s="308"/>
      <c r="X51" s="308"/>
      <c r="Y51" s="308"/>
      <c r="Z51" s="308"/>
      <c r="AA51" s="308"/>
      <c r="AB51" s="308"/>
      <c r="AC51" s="308"/>
      <c r="AD51" s="299"/>
    </row>
    <row r="52" spans="1:30" x14ac:dyDescent="0.3">
      <c r="A52" s="308"/>
      <c r="B52" s="308"/>
      <c r="C52" s="308"/>
      <c r="D52" s="308"/>
      <c r="E52" s="308"/>
      <c r="F52" s="308"/>
      <c r="G52" s="308"/>
      <c r="H52" s="308"/>
      <c r="I52" s="308"/>
      <c r="J52" s="308"/>
      <c r="K52" s="308"/>
      <c r="L52" s="308"/>
      <c r="M52" s="308"/>
      <c r="N52" s="308"/>
      <c r="O52" s="308"/>
      <c r="P52" s="308"/>
      <c r="Q52" s="308"/>
      <c r="R52" s="308"/>
      <c r="S52" s="308"/>
      <c r="T52" s="308"/>
      <c r="U52" s="308"/>
      <c r="V52" s="308"/>
      <c r="W52" s="308"/>
      <c r="X52" s="308"/>
      <c r="Y52" s="308"/>
      <c r="Z52" s="308"/>
      <c r="AA52" s="308"/>
      <c r="AB52" s="308"/>
      <c r="AC52" s="308"/>
      <c r="AD52" s="299"/>
    </row>
    <row r="53" spans="1:30" x14ac:dyDescent="0.3">
      <c r="A53" s="308"/>
      <c r="B53" s="308"/>
      <c r="C53" s="308"/>
      <c r="D53" s="308"/>
      <c r="E53" s="308"/>
      <c r="F53" s="308"/>
      <c r="G53" s="308"/>
      <c r="H53" s="308"/>
      <c r="I53" s="308"/>
      <c r="J53" s="308"/>
      <c r="K53" s="308"/>
      <c r="L53" s="308"/>
      <c r="M53" s="308"/>
      <c r="N53" s="308"/>
      <c r="O53" s="308"/>
      <c r="P53" s="308"/>
      <c r="Q53" s="308"/>
      <c r="R53" s="308"/>
      <c r="S53" s="308"/>
      <c r="T53" s="308"/>
      <c r="U53" s="308"/>
      <c r="V53" s="308"/>
      <c r="W53" s="308"/>
      <c r="X53" s="308"/>
      <c r="Y53" s="308"/>
      <c r="Z53" s="308"/>
      <c r="AA53" s="308"/>
      <c r="AB53" s="308"/>
      <c r="AC53" s="308"/>
      <c r="AD53" s="299"/>
    </row>
    <row r="54" spans="1:30" x14ac:dyDescent="0.3">
      <c r="A54" s="308"/>
      <c r="B54" s="308"/>
      <c r="C54" s="308"/>
      <c r="D54" s="308"/>
      <c r="E54" s="308"/>
      <c r="F54" s="308"/>
      <c r="G54" s="308"/>
      <c r="H54" s="308"/>
      <c r="I54" s="308"/>
      <c r="J54" s="308"/>
      <c r="K54" s="308"/>
      <c r="L54" s="308"/>
      <c r="M54" s="308"/>
      <c r="N54" s="308"/>
      <c r="O54" s="308"/>
      <c r="P54" s="308"/>
      <c r="Q54" s="308"/>
      <c r="R54" s="308"/>
      <c r="S54" s="308"/>
      <c r="T54" s="308"/>
      <c r="U54" s="308"/>
      <c r="V54" s="308"/>
      <c r="W54" s="308"/>
      <c r="X54" s="308"/>
      <c r="Y54" s="308"/>
      <c r="Z54" s="308"/>
      <c r="AA54" s="308"/>
      <c r="AB54" s="308"/>
      <c r="AC54" s="308"/>
      <c r="AD54" s="299"/>
    </row>
    <row r="55" spans="1:30" x14ac:dyDescent="0.3">
      <c r="A55" s="308"/>
      <c r="B55" s="308"/>
      <c r="C55" s="308"/>
      <c r="D55" s="308"/>
      <c r="E55" s="308"/>
      <c r="F55" s="308"/>
      <c r="G55" s="308"/>
      <c r="H55" s="308"/>
      <c r="I55" s="308"/>
      <c r="J55" s="308"/>
      <c r="K55" s="308"/>
      <c r="L55" s="308"/>
      <c r="M55" s="308"/>
      <c r="N55" s="308"/>
      <c r="O55" s="308"/>
      <c r="P55" s="308"/>
      <c r="Q55" s="308"/>
      <c r="R55" s="308"/>
      <c r="S55" s="308"/>
      <c r="T55" s="308"/>
      <c r="U55" s="308"/>
      <c r="V55" s="308"/>
      <c r="W55" s="308"/>
      <c r="X55" s="308"/>
      <c r="Y55" s="308"/>
      <c r="Z55" s="308"/>
      <c r="AA55" s="308"/>
      <c r="AB55" s="308"/>
      <c r="AC55" s="308"/>
      <c r="AD55" s="299"/>
    </row>
    <row r="56" spans="1:30" x14ac:dyDescent="0.3">
      <c r="A56" s="308"/>
      <c r="B56" s="308"/>
      <c r="C56" s="308"/>
      <c r="D56" s="308"/>
      <c r="E56" s="308"/>
      <c r="F56" s="308"/>
      <c r="G56" s="308"/>
      <c r="H56" s="308"/>
      <c r="I56" s="308"/>
      <c r="J56" s="308"/>
      <c r="K56" s="308"/>
      <c r="L56" s="308"/>
      <c r="M56" s="308"/>
      <c r="N56" s="308"/>
      <c r="O56" s="308"/>
      <c r="P56" s="308"/>
      <c r="Q56" s="308"/>
      <c r="R56" s="308"/>
      <c r="S56" s="308"/>
      <c r="T56" s="308"/>
      <c r="U56" s="308"/>
      <c r="V56" s="308"/>
      <c r="W56" s="308"/>
      <c r="X56" s="308"/>
      <c r="Y56" s="308"/>
      <c r="Z56" s="308"/>
      <c r="AA56" s="308"/>
      <c r="AB56" s="308"/>
      <c r="AC56" s="308"/>
      <c r="AD56" s="299"/>
    </row>
  </sheetData>
  <mergeCells count="7">
    <mergeCell ref="A1:AD1"/>
    <mergeCell ref="Z2:AC2"/>
    <mergeCell ref="A2:D2"/>
    <mergeCell ref="F2:I2"/>
    <mergeCell ref="K2:N2"/>
    <mergeCell ref="P2:S2"/>
    <mergeCell ref="U2:X2"/>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FF0000"/>
  </sheetPr>
  <dimension ref="A1:AJ16"/>
  <sheetViews>
    <sheetView topLeftCell="D1" zoomScaleNormal="100" workbookViewId="0">
      <selection activeCell="AC7" sqref="AC7"/>
    </sheetView>
  </sheetViews>
  <sheetFormatPr defaultColWidth="64.5546875" defaultRowHeight="50.25" customHeight="1" x14ac:dyDescent="0.3"/>
  <cols>
    <col min="1" max="1" width="69.44140625" style="308" customWidth="1"/>
    <col min="2" max="4" width="52" style="308" customWidth="1"/>
    <col min="5" max="5" width="14.5546875" style="308" customWidth="1"/>
    <col min="6" max="6" width="69.44140625" style="308" customWidth="1"/>
    <col min="7" max="9" width="52" style="308" customWidth="1"/>
    <col min="10" max="10" width="14.5546875" style="308" customWidth="1"/>
    <col min="11" max="11" width="69.44140625" style="308" customWidth="1"/>
    <col min="12" max="14" width="52" style="308" customWidth="1"/>
    <col min="15" max="15" width="14.5546875" style="308" customWidth="1"/>
    <col min="16" max="16" width="69.44140625" style="308" customWidth="1"/>
    <col min="17" max="19" width="52" style="308" customWidth="1"/>
    <col min="20" max="20" width="14.5546875" style="308" customWidth="1"/>
    <col min="21" max="21" width="69.44140625" style="308" customWidth="1"/>
    <col min="22" max="24" width="52" style="308" customWidth="1"/>
    <col min="25" max="25" width="14.5546875" style="308" customWidth="1"/>
    <col min="26" max="26" width="69.44140625" style="308" customWidth="1"/>
    <col min="27" max="29" width="52" style="308" customWidth="1"/>
    <col min="30" max="36" width="64.5546875" style="308"/>
    <col min="37" max="16384" width="64.5546875" style="309"/>
  </cols>
  <sheetData>
    <row r="1" spans="1:36" ht="71.25" customHeight="1" x14ac:dyDescent="0.3">
      <c r="A1" s="536" t="str">
        <f>'SFA PROCUREMENT TABLE'!$A$1:$D$1&amp;" - "&amp;"Small Purchase Findings"</f>
        <v>(Insert Name of School Food Authority Here) - Small Purchase Findings</v>
      </c>
      <c r="B1" s="537"/>
      <c r="C1" s="537"/>
      <c r="D1" s="537"/>
      <c r="E1" s="537"/>
      <c r="F1" s="537"/>
      <c r="G1" s="537"/>
      <c r="H1" s="537"/>
      <c r="I1" s="537"/>
      <c r="J1" s="537"/>
      <c r="K1" s="537"/>
      <c r="L1" s="537"/>
      <c r="M1" s="537"/>
      <c r="N1" s="537"/>
      <c r="O1" s="537"/>
      <c r="P1" s="537"/>
      <c r="Q1" s="537"/>
      <c r="R1" s="537"/>
      <c r="S1" s="537"/>
      <c r="T1" s="537"/>
      <c r="U1" s="537"/>
      <c r="V1" s="537"/>
      <c r="W1" s="537"/>
      <c r="X1" s="537"/>
      <c r="Y1" s="537"/>
      <c r="Z1" s="537"/>
      <c r="AA1" s="537"/>
      <c r="AB1" s="537"/>
      <c r="AC1" s="537"/>
      <c r="AD1" s="537"/>
    </row>
    <row r="2" spans="1:36" s="320" customFormat="1" ht="50.25" customHeight="1" x14ac:dyDescent="0.3">
      <c r="A2" s="541" t="str">
        <f>'SMALL PURCHASES'!B1</f>
        <v/>
      </c>
      <c r="B2" s="541"/>
      <c r="C2" s="541"/>
      <c r="D2" s="541"/>
      <c r="E2" s="318"/>
      <c r="F2" s="541" t="str">
        <f>'SMALL PURCHASES'!D1</f>
        <v/>
      </c>
      <c r="G2" s="541"/>
      <c r="H2" s="541"/>
      <c r="I2" s="541"/>
      <c r="J2" s="318"/>
      <c r="K2" s="541" t="str">
        <f>'SMALL PURCHASES'!F1</f>
        <v/>
      </c>
      <c r="L2" s="541"/>
      <c r="M2" s="541"/>
      <c r="N2" s="541"/>
      <c r="O2" s="318"/>
      <c r="P2" s="541" t="str">
        <f>'SMALL PURCHASES'!H1</f>
        <v/>
      </c>
      <c r="Q2" s="541"/>
      <c r="R2" s="541"/>
      <c r="S2" s="541"/>
      <c r="T2" s="318"/>
      <c r="U2" s="541" t="str">
        <f>'SMALL PURCHASES'!J1</f>
        <v/>
      </c>
      <c r="V2" s="541"/>
      <c r="W2" s="541"/>
      <c r="X2" s="541"/>
      <c r="Y2" s="318"/>
      <c r="Z2" s="541" t="str">
        <f>'SMALL PURCHASES'!L1</f>
        <v/>
      </c>
      <c r="AA2" s="541"/>
      <c r="AB2" s="541"/>
      <c r="AC2" s="541"/>
      <c r="AD2" s="318"/>
      <c r="AE2" s="319"/>
      <c r="AF2" s="319"/>
      <c r="AG2" s="319"/>
      <c r="AH2" s="319"/>
      <c r="AI2" s="319"/>
      <c r="AJ2" s="319"/>
    </row>
    <row r="3" spans="1:36" s="323" customFormat="1" ht="50.25" customHeight="1" x14ac:dyDescent="0.3">
      <c r="A3" s="310" t="s">
        <v>39</v>
      </c>
      <c r="B3" s="310" t="s">
        <v>38</v>
      </c>
      <c r="C3" s="310" t="s">
        <v>377</v>
      </c>
      <c r="D3" s="310" t="s">
        <v>378</v>
      </c>
      <c r="E3" s="311"/>
      <c r="F3" s="310" t="s">
        <v>39</v>
      </c>
      <c r="G3" s="310" t="s">
        <v>38</v>
      </c>
      <c r="H3" s="310" t="s">
        <v>377</v>
      </c>
      <c r="I3" s="310" t="s">
        <v>378</v>
      </c>
      <c r="J3" s="311"/>
      <c r="K3" s="310" t="s">
        <v>39</v>
      </c>
      <c r="L3" s="310" t="s">
        <v>38</v>
      </c>
      <c r="M3" s="310" t="s">
        <v>377</v>
      </c>
      <c r="N3" s="310" t="s">
        <v>378</v>
      </c>
      <c r="O3" s="311"/>
      <c r="P3" s="310" t="s">
        <v>39</v>
      </c>
      <c r="Q3" s="310" t="s">
        <v>38</v>
      </c>
      <c r="R3" s="310" t="s">
        <v>377</v>
      </c>
      <c r="S3" s="310" t="s">
        <v>378</v>
      </c>
      <c r="T3" s="311"/>
      <c r="U3" s="310" t="s">
        <v>39</v>
      </c>
      <c r="V3" s="310" t="s">
        <v>38</v>
      </c>
      <c r="W3" s="310" t="s">
        <v>377</v>
      </c>
      <c r="X3" s="310" t="s">
        <v>378</v>
      </c>
      <c r="Y3" s="311"/>
      <c r="Z3" s="310" t="s">
        <v>39</v>
      </c>
      <c r="AA3" s="310" t="s">
        <v>38</v>
      </c>
      <c r="AB3" s="310" t="s">
        <v>377</v>
      </c>
      <c r="AC3" s="310" t="s">
        <v>378</v>
      </c>
      <c r="AD3" s="321"/>
      <c r="AE3" s="322"/>
      <c r="AF3" s="322"/>
      <c r="AG3" s="322"/>
      <c r="AH3" s="322"/>
      <c r="AI3" s="322"/>
      <c r="AJ3" s="322"/>
    </row>
    <row r="4" spans="1:36" s="325" customFormat="1" ht="50.25" customHeight="1" x14ac:dyDescent="0.3">
      <c r="A4" s="296" t="str">
        <f>IF('SMALL PURCHASES'!B11="Yes",'SMALL PURCHASES'!$A$11, "")</f>
        <v/>
      </c>
      <c r="B4" s="296" t="str">
        <f>IF('SMALL PURCHASES'!B11="Yes",'SMALL PURCHASES'!$C11, "")</f>
        <v/>
      </c>
      <c r="C4" s="303"/>
      <c r="D4" s="303"/>
      <c r="E4" s="315"/>
      <c r="F4" s="296" t="str">
        <f>IF('SMALL PURCHASES'!D11="Yes",'SMALL PURCHASES'!$A$11, "")</f>
        <v/>
      </c>
      <c r="G4" s="296" t="str">
        <f>IF('SMALL PURCHASES'!D11="Yes",'SMALL PURCHASES'!$E11, "")</f>
        <v/>
      </c>
      <c r="H4" s="303"/>
      <c r="I4" s="303"/>
      <c r="J4" s="315"/>
      <c r="K4" s="296" t="str">
        <f>IF('SMALL PURCHASES'!F11="Yes",'SMALL PURCHASES'!$A$11, "")</f>
        <v/>
      </c>
      <c r="L4" s="296" t="str">
        <f>IF('SMALL PURCHASES'!F11="Yes",'SMALL PURCHASES'!$G11, "")</f>
        <v/>
      </c>
      <c r="M4" s="303"/>
      <c r="N4" s="303"/>
      <c r="O4" s="315"/>
      <c r="P4" s="296" t="str">
        <f>IF('SMALL PURCHASES'!H11="Yes",'SMALL PURCHASES'!$A$11, "")</f>
        <v/>
      </c>
      <c r="Q4" s="296" t="str">
        <f>IF('SMALL PURCHASES'!H11="Yes",'SMALL PURCHASES'!$I11, "")</f>
        <v/>
      </c>
      <c r="R4" s="303"/>
      <c r="S4" s="303"/>
      <c r="T4" s="315"/>
      <c r="U4" s="296" t="str">
        <f>IF('SMALL PURCHASES'!J11="Yes",'SMALL PURCHASES'!$A$11, "")</f>
        <v/>
      </c>
      <c r="V4" s="296" t="str">
        <f>IF('SMALL PURCHASES'!J11="Yes",'SMALL PURCHASES'!$K11, "")</f>
        <v/>
      </c>
      <c r="W4" s="303"/>
      <c r="X4" s="303"/>
      <c r="Y4" s="315"/>
      <c r="Z4" s="296" t="str">
        <f>IF('SMALL PURCHASES'!L11="Yes",'SMALL PURCHASES'!$A$11, "")</f>
        <v/>
      </c>
      <c r="AA4" s="296" t="str">
        <f>IF('SMALL PURCHASES'!L11="Yes",'SMALL PURCHASES'!$M11, "")</f>
        <v/>
      </c>
      <c r="AB4" s="303"/>
      <c r="AC4" s="303"/>
      <c r="AD4" s="315"/>
      <c r="AE4" s="324"/>
      <c r="AF4" s="324"/>
      <c r="AG4" s="324"/>
      <c r="AH4" s="324"/>
      <c r="AI4" s="324"/>
      <c r="AJ4" s="324"/>
    </row>
    <row r="5" spans="1:36" s="325" customFormat="1" ht="50.25" customHeight="1" x14ac:dyDescent="0.3">
      <c r="A5" s="296" t="str">
        <f>IF('SMALL PURCHASES'!B12="Yes",'SMALL PURCHASES'!$A$12, "")</f>
        <v/>
      </c>
      <c r="B5" s="296" t="str">
        <f>IF('SMALL PURCHASES'!B12="Yes",'SMALL PURCHASES'!$C12, "")</f>
        <v/>
      </c>
      <c r="C5" s="303"/>
      <c r="D5" s="303"/>
      <c r="E5" s="315"/>
      <c r="F5" s="296" t="str">
        <f>IF('SMALL PURCHASES'!D12="Yes",'SMALL PURCHASES'!$A$11, "")</f>
        <v/>
      </c>
      <c r="G5" s="296" t="str">
        <f>IF('SMALL PURCHASES'!D12="Yes",'SMALL PURCHASES'!$E12, "")</f>
        <v/>
      </c>
      <c r="H5" s="303"/>
      <c r="I5" s="303"/>
      <c r="J5" s="315"/>
      <c r="K5" s="296" t="str">
        <f>IF('SMALL PURCHASES'!F12="Yes",'SMALL PURCHASES'!$A$11, "")</f>
        <v/>
      </c>
      <c r="L5" s="296" t="str">
        <f>IF('SMALL PURCHASES'!F12="Yes",'SMALL PURCHASES'!$G12, "")</f>
        <v/>
      </c>
      <c r="M5" s="302" t="str">
        <f>IFERROR( INDEX('SMALL PURCHASES'!#REF!,  SMALL( IF( 'SMALL PURCHASES'!$F$7:$F$20 = "No", ROW('SMALL PURCHASES'!#REF!)-ROW('SMALL PURCHASES'!#REF!)+1 ),  ROWS('SMALL PURCHASES'!#REF!:'SMALL PURCHASES'!#REF!)) ),"")</f>
        <v/>
      </c>
      <c r="N5" s="303"/>
      <c r="O5" s="315"/>
      <c r="P5" s="296" t="str">
        <f>IF('SMALL PURCHASES'!H12="Yes",'SMALL PURCHASES'!$A$11, "")</f>
        <v/>
      </c>
      <c r="Q5" s="296" t="str">
        <f>IF('SMALL PURCHASES'!H12="Yes",'SMALL PURCHASES'!$I12, "")</f>
        <v/>
      </c>
      <c r="R5" s="303"/>
      <c r="S5" s="303"/>
      <c r="T5" s="315"/>
      <c r="U5" s="296" t="str">
        <f>IF('SMALL PURCHASES'!J12="Yes",'SMALL PURCHASES'!$A$11, "")</f>
        <v/>
      </c>
      <c r="V5" s="296" t="str">
        <f>IF('SMALL PURCHASES'!J12="Yes",'SMALL PURCHASES'!$K12, "")</f>
        <v/>
      </c>
      <c r="W5" s="303"/>
      <c r="X5" s="303"/>
      <c r="Y5" s="315"/>
      <c r="Z5" s="296" t="str">
        <f>IF('SMALL PURCHASES'!L12="Yes",'SMALL PURCHASES'!$A$11, "")</f>
        <v/>
      </c>
      <c r="AA5" s="296" t="str">
        <f>IF('SMALL PURCHASES'!L12="Yes",'SMALL PURCHASES'!$M12, "")</f>
        <v/>
      </c>
      <c r="AB5" s="303"/>
      <c r="AC5" s="303"/>
      <c r="AD5" s="315"/>
      <c r="AE5" s="324"/>
      <c r="AF5" s="324"/>
      <c r="AG5" s="324"/>
      <c r="AH5" s="324"/>
      <c r="AI5" s="324"/>
      <c r="AJ5" s="324"/>
    </row>
    <row r="6" spans="1:36" s="325" customFormat="1" ht="50.25" customHeight="1" x14ac:dyDescent="0.3">
      <c r="A6" s="296" t="str">
        <f>IF('SMALL PURCHASES'!B13="Yes",'SMALL PURCHASES'!$A$13, "")</f>
        <v/>
      </c>
      <c r="B6" s="296" t="str">
        <f>IF('SMALL PURCHASES'!B13="Yes",'SMALL PURCHASES'!$C13, "")</f>
        <v/>
      </c>
      <c r="C6" s="303"/>
      <c r="D6" s="303"/>
      <c r="E6" s="315"/>
      <c r="F6" s="296" t="str">
        <f>IF('SMALL PURCHASES'!D13="Yes",'SMALL PURCHASES'!$A$11, "")</f>
        <v/>
      </c>
      <c r="G6" s="296" t="str">
        <f>IF('SMALL PURCHASES'!D13="Yes",'SMALL PURCHASES'!$E13, "")</f>
        <v/>
      </c>
      <c r="H6" s="303"/>
      <c r="I6" s="303"/>
      <c r="J6" s="315"/>
      <c r="K6" s="296" t="str">
        <f>IF('SMALL PURCHASES'!F13="Yes",'SMALL PURCHASES'!$A$11, "")</f>
        <v/>
      </c>
      <c r="L6" s="296" t="str">
        <f>IF('SMALL PURCHASES'!F13="Yes",'SMALL PURCHASES'!$G13, "")</f>
        <v/>
      </c>
      <c r="M6" s="302" t="str">
        <f>IFERROR( INDEX('SMALL PURCHASES'!#REF!,  SMALL( IF( 'SMALL PURCHASES'!$F$7:$F$20 = "No", ROW('SMALL PURCHASES'!#REF!)-ROW('SMALL PURCHASES'!#REF!)+1 ),  ROWS('SMALL PURCHASES'!#REF!:'SMALL PURCHASES'!#REF!)) ),"")</f>
        <v/>
      </c>
      <c r="N6" s="303"/>
      <c r="O6" s="315"/>
      <c r="P6" s="296" t="str">
        <f>IF('SMALL PURCHASES'!H13="Yes",'SMALL PURCHASES'!$A$11, "")</f>
        <v/>
      </c>
      <c r="Q6" s="296" t="str">
        <f>IF('SMALL PURCHASES'!H13="Yes",'SMALL PURCHASES'!$I13, "")</f>
        <v/>
      </c>
      <c r="R6" s="303"/>
      <c r="S6" s="303"/>
      <c r="T6" s="315"/>
      <c r="U6" s="296" t="str">
        <f>IF('SMALL PURCHASES'!J13="Yes",'SMALL PURCHASES'!$A$11, "")</f>
        <v/>
      </c>
      <c r="V6" s="296" t="str">
        <f>IF('SMALL PURCHASES'!J13="Yes",'SMALL PURCHASES'!$K13, "")</f>
        <v/>
      </c>
      <c r="W6" s="303"/>
      <c r="X6" s="303"/>
      <c r="Y6" s="315"/>
      <c r="Z6" s="296" t="str">
        <f>IF('SMALL PURCHASES'!L13="Yes",'SMALL PURCHASES'!$A$11, "")</f>
        <v/>
      </c>
      <c r="AA6" s="296" t="str">
        <f>IF('SMALL PURCHASES'!L13="Yes",'SMALL PURCHASES'!$M13, "")</f>
        <v/>
      </c>
      <c r="AB6" s="303"/>
      <c r="AC6" s="303"/>
      <c r="AD6" s="315"/>
      <c r="AE6" s="324"/>
      <c r="AF6" s="324"/>
      <c r="AG6" s="324"/>
      <c r="AH6" s="324"/>
      <c r="AI6" s="324"/>
      <c r="AJ6" s="324"/>
    </row>
    <row r="7" spans="1:36" s="325" customFormat="1" ht="50.25" customHeight="1" x14ac:dyDescent="0.3">
      <c r="A7" s="296" t="str">
        <f t="array" ref="A7">IFERROR(INDEX('SMALL PURCHASES'!$A$7:$A$20,SMALL(IF('SMALL PURCHASES'!$B$7:$B$20="No",ROW('SMALL PURCHASES'!$A$7:$A$20)-ROW('SMALL PURCHASES'!$A$7)+1),ROWS('SMALL PURCHASES'!$A$7:'SMALL PURCHASES'!A7))),"")</f>
        <v/>
      </c>
      <c r="B7" s="297" t="str">
        <f t="array" ref="B7">IFERROR( INDEX('SMALL PURCHASES'!$C$7:$C$20,  SMALL( IF( 'SMALL PURCHASES'!$B$7:$B$20 = "No", ROW('SMALL PURCHASES'!$C$7:$C$20)-ROW('SMALL PURCHASES'!$C$7)+1 ),  ROWS('SMALL PURCHASES'!$C$7:'SMALL PURCHASES'!C7)) ),"")</f>
        <v/>
      </c>
      <c r="C7" s="303"/>
      <c r="D7" s="303"/>
      <c r="E7" s="315"/>
      <c r="F7" s="297" t="str">
        <f t="array" ref="F7">IFERROR( INDEX('SMALL PURCHASES'!$A$7:$A$20,  SMALL( IF( 'SMALL PURCHASES'!$D$7:$D$20 = "No", ROW('SMALL PURCHASES'!$A$7:$A$20)-ROW('SMALL PURCHASES'!$A$7)+1 ),  ROWS('SMALL PURCHASES'!$A$7:'SMALL PURCHASES'!A7)) ),"")</f>
        <v/>
      </c>
      <c r="G7" s="296" t="str">
        <f t="array" ref="G7">IFERROR( INDEX('SMALL PURCHASES'!$E$7:$E$20,  SMALL( IF( 'SMALL PURCHASES'!$D$7:$D$20 = "No", ROW('SMALL PURCHASES'!$E$7:$E$20)-ROW('SMALL PURCHASES'!$E$7)+1 ),  ROWS('SMALL PURCHASES'!$E$7:'SMALL PURCHASES'!E7)) ),"")</f>
        <v/>
      </c>
      <c r="H7" s="303"/>
      <c r="I7" s="303"/>
      <c r="J7" s="315"/>
      <c r="K7" s="296" t="str">
        <f t="array" ref="K7">IFERROR( INDEX('SMALL PURCHASES'!$A$7:$A$20,  SMALL( IF( 'SMALL PURCHASES'!$F$7:$F$20 = "No", ROW('SMALL PURCHASES'!$A$7:$A$20)-ROW('SMALL PURCHASES'!$A$7)+1 ),  ROWS('SMALL PURCHASES'!$A$7:'SMALL PURCHASES'!A7)) ),"")</f>
        <v/>
      </c>
      <c r="L7" s="296" t="str">
        <f t="array" ref="L7">IFERROR( INDEX('SMALL PURCHASES'!$G$7:$G$20,  SMALL( IF( 'SMALL PURCHASES'!$F$7:$F$20 = "No", ROW('SMALL PURCHASES'!$G$7:$G$20)-ROW('SMALL PURCHASES'!$G$7)+1 ),  ROWS('SMALL PURCHASES'!$G$7:'SMALL PURCHASES'!G7)) ),"")</f>
        <v/>
      </c>
      <c r="M7" s="302" t="str">
        <f>IFERROR( INDEX('SMALL PURCHASES'!#REF!,  SMALL( IF( 'SMALL PURCHASES'!$F$7:$F$20 = "No", ROW('SMALL PURCHASES'!#REF!)-ROW('SMALL PURCHASES'!#REF!)+1 ),  ROWS('SMALL PURCHASES'!#REF!:'SMALL PURCHASES'!#REF!)) ),"")</f>
        <v/>
      </c>
      <c r="N7" s="303"/>
      <c r="O7" s="315"/>
      <c r="P7" s="296" t="str">
        <f t="array" ref="P7">IFERROR( INDEX('SMALL PURCHASES'!$A$7:$A$20,  SMALL( IF( 'SMALL PURCHASES'!$H$7:$H$20 = "No", ROW('SMALL PURCHASES'!$A$7:$A$20)-ROW('SMALL PURCHASES'!$A$7)+1 ),  ROWS('SMALL PURCHASES'!$A$7:'SMALL PURCHASES'!A7)) ),"")</f>
        <v/>
      </c>
      <c r="Q7" s="296" t="str">
        <f t="array" ref="Q7">IFERROR( INDEX('SMALL PURCHASES'!$I$7:$I$20,  SMALL( IF( 'SMALL PURCHASES'!$H$7:$H$20 = "No", ROW('SMALL PURCHASES'!$I$7:$I$20)-ROW('SMALL PURCHASES'!$I$7)+1 ),  ROWS('SMALL PURCHASES'!$I$7:'SMALL PURCHASES'!I7)) ),"")</f>
        <v/>
      </c>
      <c r="R7" s="303"/>
      <c r="S7" s="303"/>
      <c r="T7" s="315"/>
      <c r="U7" s="296" t="str">
        <f t="array" ref="U7">IFERROR( INDEX('SMALL PURCHASES'!$A$7:$A$20,  SMALL( IF( 'SMALL PURCHASES'!$J$7:$J$20 = "No", ROW('SMALL PURCHASES'!$A$7:$A$20)-ROW('SMALL PURCHASES'!$A$7)+1 ),  ROWS('SMALL PURCHASES'!$A$7:'SMALL PURCHASES'!A7)) ),"")</f>
        <v/>
      </c>
      <c r="V7" s="296" t="str">
        <f t="array" ref="V7">IFERROR( INDEX('SMALL PURCHASES'!$K$7:$K$20,  SMALL( IF( 'SMALL PURCHASES'!$J$7:$J$20 = "No", ROW('SMALL PURCHASES'!$K$7:$K$20)-ROW('SMALL PURCHASES'!$K$7)+1 ),  ROWS('SMALL PURCHASES'!$K$7:'SMALL PURCHASES'!K7)) ),"")</f>
        <v/>
      </c>
      <c r="W7" s="303"/>
      <c r="X7" s="303"/>
      <c r="Y7" s="315"/>
      <c r="Z7" s="296" t="str">
        <f t="array" ref="Z7">IFERROR( INDEX('SMALL PURCHASES'!$A$7:$A$20,  SMALL( IF( 'SMALL PURCHASES'!$L$7:$L$20 = "No", ROW('SMALL PURCHASES'!$A$7:$A$20)-ROW('SMALL PURCHASES'!$A$7)+1 ),  ROWS('SMALL PURCHASES'!$A$7:'SMALL PURCHASES'!A7)) ),"")</f>
        <v/>
      </c>
      <c r="AA7" s="296" t="str">
        <f t="array" ref="AA7">IFERROR( INDEX('SMALL PURCHASES'!$M$7:$M$20,  SMALL( IF( 'SMALL PURCHASES'!$L$7:$L$20 = "No", ROW('SMALL PURCHASES'!$M$7:$M$20)-ROW('SMALL PURCHASES'!$M$7)+1 ),  ROWS('SMALL PURCHASES'!$M$7:'SMALL PURCHASES'!M7)) ),"")</f>
        <v/>
      </c>
      <c r="AB7" s="303"/>
      <c r="AC7" s="303"/>
      <c r="AD7" s="315"/>
      <c r="AE7" s="324"/>
      <c r="AF7" s="324"/>
      <c r="AG7" s="324"/>
      <c r="AH7" s="324"/>
      <c r="AI7" s="324"/>
      <c r="AJ7" s="324"/>
    </row>
    <row r="8" spans="1:36" s="325" customFormat="1" ht="50.25" customHeight="1" x14ac:dyDescent="0.3">
      <c r="A8" s="296" t="str">
        <f t="array" ref="A8">IFERROR(INDEX('SMALL PURCHASES'!$A$7:$A$20,SMALL(IF('SMALL PURCHASES'!$B$7:$B$20="No",ROW('SMALL PURCHASES'!$A$7:$A$20)-ROW('SMALL PURCHASES'!$A$7)+1),ROWS('SMALL PURCHASES'!$A$7:'SMALL PURCHASES'!A8))),"")</f>
        <v/>
      </c>
      <c r="B8" s="297" t="str">
        <f t="array" ref="B8">IFERROR( INDEX('SMALL PURCHASES'!$C$7:$C$20,  SMALL( IF( 'SMALL PURCHASES'!$B$7:$B$20 = "No", ROW('SMALL PURCHASES'!$C$7:$C$20)-ROW('SMALL PURCHASES'!$C$7)+1 ),  ROWS('SMALL PURCHASES'!$C$7:'SMALL PURCHASES'!C8)) ),"")</f>
        <v/>
      </c>
      <c r="C8" s="303"/>
      <c r="D8" s="303"/>
      <c r="E8" s="315"/>
      <c r="F8" s="297" t="str">
        <f t="array" ref="F8">IFERROR( INDEX('SMALL PURCHASES'!$A$7:$A$20,  SMALL( IF( 'SMALL PURCHASES'!$D$7:$D$20 = "No", ROW('SMALL PURCHASES'!$A$7:$A$20)-ROW('SMALL PURCHASES'!$A$7)+1 ),  ROWS('SMALL PURCHASES'!$A$7:'SMALL PURCHASES'!A8)) ),"")</f>
        <v/>
      </c>
      <c r="G8" s="296" t="str">
        <f t="array" ref="G8">IFERROR( INDEX('SMALL PURCHASES'!$E$7:$E$20,  SMALL( IF( 'SMALL PURCHASES'!$D$7:$D$20 = "No", ROW('SMALL PURCHASES'!$E$7:$E$20)-ROW('SMALL PURCHASES'!$E$7)+1 ),  ROWS('SMALL PURCHASES'!$E$7:'SMALL PURCHASES'!E8)) ),"")</f>
        <v/>
      </c>
      <c r="H8" s="303"/>
      <c r="I8" s="303"/>
      <c r="J8" s="315"/>
      <c r="K8" s="296" t="str">
        <f t="array" ref="K8">IFERROR( INDEX('SMALL PURCHASES'!$A$7:$A$20,  SMALL( IF( 'SMALL PURCHASES'!$F$7:$F$20 = "No", ROW('SMALL PURCHASES'!$A$7:$A$20)-ROW('SMALL PURCHASES'!$A$7)+1 ),  ROWS('SMALL PURCHASES'!$A$7:'SMALL PURCHASES'!A8)) ),"")</f>
        <v/>
      </c>
      <c r="L8" s="296" t="str">
        <f t="array" ref="L8">IFERROR( INDEX('SMALL PURCHASES'!$G$7:$G$20,  SMALL( IF( 'SMALL PURCHASES'!$F$7:$F$20 = "No", ROW('SMALL PURCHASES'!$G$7:$G$20)-ROW('SMALL PURCHASES'!$G$7)+1 ),  ROWS('SMALL PURCHASES'!$G$7:'SMALL PURCHASES'!G8)) ),"")</f>
        <v/>
      </c>
      <c r="M8" s="302" t="str">
        <f>IFERROR( INDEX('SMALL PURCHASES'!#REF!,  SMALL( IF( 'SMALL PURCHASES'!$F$7:$F$20 = "No", ROW('SMALL PURCHASES'!#REF!)-ROW('SMALL PURCHASES'!#REF!)+1 ),  ROWS('SMALL PURCHASES'!#REF!:'SMALL PURCHASES'!#REF!)) ),"")</f>
        <v/>
      </c>
      <c r="N8" s="303"/>
      <c r="O8" s="315"/>
      <c r="P8" s="296" t="str">
        <f t="array" ref="P8">IFERROR( INDEX('SMALL PURCHASES'!$A$7:$A$20,  SMALL( IF( 'SMALL PURCHASES'!$H$7:$H$20 = "No", ROW('SMALL PURCHASES'!$A$7:$A$20)-ROW('SMALL PURCHASES'!$A$7)+1 ),  ROWS('SMALL PURCHASES'!$A$7:'SMALL PURCHASES'!A8)) ),"")</f>
        <v/>
      </c>
      <c r="Q8" s="296" t="str">
        <f t="array" ref="Q8">IFERROR( INDEX('SMALL PURCHASES'!$I$7:$I$20,  SMALL( IF( 'SMALL PURCHASES'!$H$7:$H$20 = "No", ROW('SMALL PURCHASES'!$I$7:$I$20)-ROW('SMALL PURCHASES'!$I$7)+1 ),  ROWS('SMALL PURCHASES'!$I$7:'SMALL PURCHASES'!I8)) ),"")</f>
        <v/>
      </c>
      <c r="R8" s="303"/>
      <c r="S8" s="303"/>
      <c r="T8" s="315"/>
      <c r="U8" s="296" t="str">
        <f t="array" ref="U8">IFERROR( INDEX('SMALL PURCHASES'!$A$7:$A$20,  SMALL( IF( 'SMALL PURCHASES'!$J$7:$J$20 = "No", ROW('SMALL PURCHASES'!$A$7:$A$20)-ROW('SMALL PURCHASES'!$A$7)+1 ),  ROWS('SMALL PURCHASES'!$A$7:'SMALL PURCHASES'!A8)) ),"")</f>
        <v/>
      </c>
      <c r="V8" s="296" t="str">
        <f t="array" ref="V8">IFERROR( INDEX('SMALL PURCHASES'!$K$7:$K$20,  SMALL( IF( 'SMALL PURCHASES'!$J$7:$J$20 = "No", ROW('SMALL PURCHASES'!$K$7:$K$20)-ROW('SMALL PURCHASES'!$K$7)+1 ),  ROWS('SMALL PURCHASES'!$K$7:'SMALL PURCHASES'!K8)) ),"")</f>
        <v/>
      </c>
      <c r="W8" s="303"/>
      <c r="X8" s="303"/>
      <c r="Y8" s="315"/>
      <c r="Z8" s="296" t="str">
        <f t="array" ref="Z8">IFERROR( INDEX('SMALL PURCHASES'!$A$7:$A$20,  SMALL( IF( 'SMALL PURCHASES'!$L$7:$L$20 = "No", ROW('SMALL PURCHASES'!$A$7:$A$20)-ROW('SMALL PURCHASES'!$A$7)+1 ),  ROWS('SMALL PURCHASES'!$A$7:'SMALL PURCHASES'!A8)) ),"")</f>
        <v/>
      </c>
      <c r="AA8" s="296" t="str">
        <f t="array" ref="AA8">IFERROR( INDEX('SMALL PURCHASES'!$M$7:$M$20,  SMALL( IF( 'SMALL PURCHASES'!$L$7:$L$20 = "No", ROW('SMALL PURCHASES'!$M$7:$M$20)-ROW('SMALL PURCHASES'!$M$7)+1 ),  ROWS('SMALL PURCHASES'!$M$7:'SMALL PURCHASES'!M8)) ),"")</f>
        <v/>
      </c>
      <c r="AB8" s="303"/>
      <c r="AC8" s="303"/>
      <c r="AD8" s="315"/>
      <c r="AE8" s="324"/>
      <c r="AF8" s="324"/>
      <c r="AG8" s="324"/>
      <c r="AH8" s="324"/>
      <c r="AI8" s="324"/>
      <c r="AJ8" s="324"/>
    </row>
    <row r="9" spans="1:36" s="325" customFormat="1" ht="50.25" customHeight="1" x14ac:dyDescent="0.3">
      <c r="A9" s="296" t="str">
        <f t="array" ref="A9">IFERROR(INDEX('SMALL PURCHASES'!$A$7:$A$20,SMALL(IF('SMALL PURCHASES'!$B$7:$B$20="No",ROW('SMALL PURCHASES'!$A$7:$A$20)-ROW('SMALL PURCHASES'!$A$7)+1),ROWS('SMALL PURCHASES'!$A$7:'SMALL PURCHASES'!A9))),"")</f>
        <v/>
      </c>
      <c r="B9" s="297" t="str">
        <f t="array" ref="B9">IFERROR( INDEX('SMALL PURCHASES'!$C$7:$C$20,  SMALL( IF( 'SMALL PURCHASES'!$B$7:$B$20 = "No", ROW('SMALL PURCHASES'!$C$7:$C$20)-ROW('SMALL PURCHASES'!$C$7)+1 ),  ROWS('SMALL PURCHASES'!$C$7:'SMALL PURCHASES'!C9)) ),"")</f>
        <v/>
      </c>
      <c r="C9" s="303"/>
      <c r="D9" s="303"/>
      <c r="E9" s="315"/>
      <c r="F9" s="297" t="str">
        <f t="array" ref="F9">IFERROR( INDEX('SMALL PURCHASES'!$A$7:$A$20,  SMALL( IF( 'SMALL PURCHASES'!$D$7:$D$20 = "No", ROW('SMALL PURCHASES'!$A$7:$A$20)-ROW('SMALL PURCHASES'!$A$7)+1 ),  ROWS('SMALL PURCHASES'!$A$7:'SMALL PURCHASES'!A9)) ),"")</f>
        <v/>
      </c>
      <c r="G9" s="296" t="str">
        <f t="array" ref="G9">IFERROR( INDEX('SMALL PURCHASES'!$E$7:$E$20,  SMALL( IF( 'SMALL PURCHASES'!$D$7:$D$20 = "No", ROW('SMALL PURCHASES'!$E$7:$E$20)-ROW('SMALL PURCHASES'!$E$7)+1 ),  ROWS('SMALL PURCHASES'!$E$7:'SMALL PURCHASES'!E9)) ),"")</f>
        <v/>
      </c>
      <c r="H9" s="303"/>
      <c r="I9" s="303"/>
      <c r="J9" s="315"/>
      <c r="K9" s="296" t="str">
        <f t="array" ref="K9">IFERROR( INDEX('SMALL PURCHASES'!$A$7:$A$20,  SMALL( IF( 'SMALL PURCHASES'!$F$7:$F$20 = "No", ROW('SMALL PURCHASES'!$A$7:$A$20)-ROW('SMALL PURCHASES'!$A$7)+1 ),  ROWS('SMALL PURCHASES'!$A$7:'SMALL PURCHASES'!A9)) ),"")</f>
        <v/>
      </c>
      <c r="L9" s="296" t="str">
        <f t="array" ref="L9">IFERROR( INDEX('SMALL PURCHASES'!$G$7:$G$20,  SMALL( IF( 'SMALL PURCHASES'!$F$7:$F$20 = "No", ROW('SMALL PURCHASES'!$G$7:$G$20)-ROW('SMALL PURCHASES'!$G$7)+1 ),  ROWS('SMALL PURCHASES'!$G$7:'SMALL PURCHASES'!G9)) ),"")</f>
        <v/>
      </c>
      <c r="M9" s="302" t="str">
        <f>IFERROR( INDEX('SMALL PURCHASES'!#REF!,  SMALL( IF( 'SMALL PURCHASES'!$F$7:$F$20 = "No", ROW('SMALL PURCHASES'!#REF!)-ROW('SMALL PURCHASES'!#REF!)+1 ),  ROWS('SMALL PURCHASES'!#REF!:'SMALL PURCHASES'!#REF!)) ),"")</f>
        <v/>
      </c>
      <c r="N9" s="303"/>
      <c r="O9" s="315"/>
      <c r="P9" s="296" t="str">
        <f t="array" ref="P9">IFERROR( INDEX('SMALL PURCHASES'!$A$7:$A$20,  SMALL( IF( 'SMALL PURCHASES'!$H$7:$H$20 = "No", ROW('SMALL PURCHASES'!$A$7:$A$20)-ROW('SMALL PURCHASES'!$A$7)+1 ),  ROWS('SMALL PURCHASES'!$A$7:'SMALL PURCHASES'!A9)) ),"")</f>
        <v/>
      </c>
      <c r="Q9" s="296" t="str">
        <f t="array" ref="Q9">IFERROR( INDEX('SMALL PURCHASES'!$I$7:$I$20,  SMALL( IF( 'SMALL PURCHASES'!$H$7:$H$20 = "No", ROW('SMALL PURCHASES'!$I$7:$I$20)-ROW('SMALL PURCHASES'!$I$7)+1 ),  ROWS('SMALL PURCHASES'!$I$7:'SMALL PURCHASES'!I9)) ),"")</f>
        <v/>
      </c>
      <c r="R9" s="303"/>
      <c r="S9" s="303"/>
      <c r="T9" s="315"/>
      <c r="U9" s="296" t="str">
        <f t="array" ref="U9">IFERROR( INDEX('SMALL PURCHASES'!$A$7:$A$20,  SMALL( IF( 'SMALL PURCHASES'!$J$7:$J$20 = "No", ROW('SMALL PURCHASES'!$A$7:$A$20)-ROW('SMALL PURCHASES'!$A$7)+1 ),  ROWS('SMALL PURCHASES'!$A$7:'SMALL PURCHASES'!A9)) ),"")</f>
        <v/>
      </c>
      <c r="V9" s="296" t="str">
        <f t="array" ref="V9">IFERROR( INDEX('SMALL PURCHASES'!$K$7:$K$20,  SMALL( IF( 'SMALL PURCHASES'!$J$7:$J$20 = "No", ROW('SMALL PURCHASES'!$K$7:$K$20)-ROW('SMALL PURCHASES'!$K$7)+1 ),  ROWS('SMALL PURCHASES'!$K$7:'SMALL PURCHASES'!K9)) ),"")</f>
        <v/>
      </c>
      <c r="W9" s="303"/>
      <c r="X9" s="303"/>
      <c r="Y9" s="315"/>
      <c r="Z9" s="296" t="str">
        <f t="array" ref="Z9">IFERROR( INDEX('SMALL PURCHASES'!$A$7:$A$20,  SMALL( IF( 'SMALL PURCHASES'!$L$7:$L$20 = "No", ROW('SMALL PURCHASES'!$A$7:$A$20)-ROW('SMALL PURCHASES'!$A$7)+1 ),  ROWS('SMALL PURCHASES'!$A$7:'SMALL PURCHASES'!A9)) ),"")</f>
        <v/>
      </c>
      <c r="AA9" s="296" t="str">
        <f t="array" ref="AA9">IFERROR( INDEX('SMALL PURCHASES'!$M$7:$M$20,  SMALL( IF( 'SMALL PURCHASES'!$L$7:$L$20 = "No", ROW('SMALL PURCHASES'!$M$7:$M$20)-ROW('SMALL PURCHASES'!$M$7)+1 ),  ROWS('SMALL PURCHASES'!$M$7:'SMALL PURCHASES'!M9)) ),"")</f>
        <v/>
      </c>
      <c r="AB9" s="303"/>
      <c r="AC9" s="303"/>
      <c r="AD9" s="315"/>
      <c r="AE9" s="324"/>
      <c r="AF9" s="324"/>
      <c r="AG9" s="324"/>
      <c r="AH9" s="324"/>
      <c r="AI9" s="324"/>
      <c r="AJ9" s="324"/>
    </row>
    <row r="10" spans="1:36" s="325" customFormat="1" ht="50.25" customHeight="1" x14ac:dyDescent="0.3">
      <c r="A10" s="296" t="str">
        <f t="array" ref="A10">IFERROR(INDEX('SMALL PURCHASES'!$A$7:$A$20,SMALL(IF('SMALL PURCHASES'!$B$7:$B$20="No",ROW('SMALL PURCHASES'!$A$7:$A$20)-ROW('SMALL PURCHASES'!$A$7)+1),ROWS('SMALL PURCHASES'!$A$7:'SMALL PURCHASES'!A10))),"")</f>
        <v/>
      </c>
      <c r="B10" s="297" t="str">
        <f t="array" ref="B10">IFERROR( INDEX('SMALL PURCHASES'!$C$7:$C$20,  SMALL( IF( 'SMALL PURCHASES'!$B$7:$B$20 = "No", ROW('SMALL PURCHASES'!$C$7:$C$20)-ROW('SMALL PURCHASES'!$C$7)+1 ),  ROWS('SMALL PURCHASES'!$C$7:'SMALL PURCHASES'!C10)) ),"")</f>
        <v/>
      </c>
      <c r="C10" s="303"/>
      <c r="D10" s="303"/>
      <c r="E10" s="315"/>
      <c r="F10" s="297" t="str">
        <f t="array" ref="F10">IFERROR( INDEX('SMALL PURCHASES'!$A$7:$A$20,  SMALL( IF( 'SMALL PURCHASES'!$D$7:$D$20 = "No", ROW('SMALL PURCHASES'!$A$7:$A$20)-ROW('SMALL PURCHASES'!$A$7)+1 ),  ROWS('SMALL PURCHASES'!$A$7:'SMALL PURCHASES'!A10)) ),"")</f>
        <v/>
      </c>
      <c r="G10" s="296" t="str">
        <f t="array" ref="G10">IFERROR( INDEX('SMALL PURCHASES'!$E$7:$E$20,  SMALL( IF( 'SMALL PURCHASES'!$D$7:$D$20 = "No", ROW('SMALL PURCHASES'!$E$7:$E$20)-ROW('SMALL PURCHASES'!$E$7)+1 ),  ROWS('SMALL PURCHASES'!$E$7:'SMALL PURCHASES'!E10)) ),"")</f>
        <v/>
      </c>
      <c r="H10" s="303"/>
      <c r="I10" s="303"/>
      <c r="J10" s="315"/>
      <c r="K10" s="296" t="str">
        <f t="array" ref="K10">IFERROR( INDEX('SMALL PURCHASES'!$A$7:$A$20,  SMALL( IF( 'SMALL PURCHASES'!$F$7:$F$20 = "No", ROW('SMALL PURCHASES'!$A$7:$A$20)-ROW('SMALL PURCHASES'!$A$7)+1 ),  ROWS('SMALL PURCHASES'!$A$7:'SMALL PURCHASES'!A10)) ),"")</f>
        <v/>
      </c>
      <c r="L10" s="296" t="str">
        <f t="array" ref="L10">IFERROR( INDEX('SMALL PURCHASES'!$G$7:$G$20,  SMALL( IF( 'SMALL PURCHASES'!$F$7:$F$20 = "No", ROW('SMALL PURCHASES'!$G$7:$G$20)-ROW('SMALL PURCHASES'!$G$7)+1 ),  ROWS('SMALL PURCHASES'!$G$7:'SMALL PURCHASES'!G10)) ),"")</f>
        <v/>
      </c>
      <c r="M10" s="302" t="str">
        <f>IFERROR( INDEX('SMALL PURCHASES'!#REF!,  SMALL( IF( 'SMALL PURCHASES'!$F$7:$F$20 = "No", ROW('SMALL PURCHASES'!#REF!)-ROW('SMALL PURCHASES'!#REF!)+1 ),  ROWS('SMALL PURCHASES'!#REF!:'SMALL PURCHASES'!#REF!)) ),"")</f>
        <v/>
      </c>
      <c r="N10" s="303"/>
      <c r="O10" s="315"/>
      <c r="P10" s="296" t="str">
        <f t="array" ref="P10">IFERROR( INDEX('SMALL PURCHASES'!$A$7:$A$20,  SMALL( IF( 'SMALL PURCHASES'!$H$7:$H$20 = "No", ROW('SMALL PURCHASES'!$A$7:$A$20)-ROW('SMALL PURCHASES'!$A$7)+1 ),  ROWS('SMALL PURCHASES'!$A$7:'SMALL PURCHASES'!A10)) ),"")</f>
        <v/>
      </c>
      <c r="Q10" s="296" t="str">
        <f t="array" ref="Q10">IFERROR( INDEX('SMALL PURCHASES'!$I$7:$I$20,  SMALL( IF( 'SMALL PURCHASES'!$H$7:$H$20 = "No", ROW('SMALL PURCHASES'!$I$7:$I$20)-ROW('SMALL PURCHASES'!$I$7)+1 ),  ROWS('SMALL PURCHASES'!$I$7:'SMALL PURCHASES'!I10)) ),"")</f>
        <v/>
      </c>
      <c r="R10" s="303"/>
      <c r="S10" s="303"/>
      <c r="T10" s="315"/>
      <c r="U10" s="296" t="str">
        <f t="array" ref="U10">IFERROR( INDEX('SMALL PURCHASES'!$A$7:$A$20,  SMALL( IF( 'SMALL PURCHASES'!$J$7:$J$20 = "No", ROW('SMALL PURCHASES'!$A$7:$A$20)-ROW('SMALL PURCHASES'!$A$7)+1 ),  ROWS('SMALL PURCHASES'!$A$7:'SMALL PURCHASES'!A10)) ),"")</f>
        <v/>
      </c>
      <c r="V10" s="296" t="str">
        <f t="array" ref="V10">IFERROR( INDEX('SMALL PURCHASES'!$K$7:$K$20,  SMALL( IF( 'SMALL PURCHASES'!$J$7:$J$20 = "No", ROW('SMALL PURCHASES'!$K$7:$K$20)-ROW('SMALL PURCHASES'!$K$7)+1 ),  ROWS('SMALL PURCHASES'!$K$7:'SMALL PURCHASES'!K10)) ),"")</f>
        <v/>
      </c>
      <c r="W10" s="303"/>
      <c r="X10" s="303"/>
      <c r="Y10" s="315"/>
      <c r="Z10" s="296" t="str">
        <f t="array" ref="Z10">IFERROR( INDEX('SMALL PURCHASES'!$A$7:$A$20,  SMALL( IF( 'SMALL PURCHASES'!$L$7:$L$20 = "No", ROW('SMALL PURCHASES'!$A$7:$A$20)-ROW('SMALL PURCHASES'!$A$7)+1 ),  ROWS('SMALL PURCHASES'!$A$7:'SMALL PURCHASES'!A10)) ),"")</f>
        <v/>
      </c>
      <c r="AA10" s="296" t="str">
        <f t="array" ref="AA10">IFERROR( INDEX('SMALL PURCHASES'!$M$7:$M$20,  SMALL( IF( 'SMALL PURCHASES'!$L$7:$L$20 = "No", ROW('SMALL PURCHASES'!$M$7:$M$20)-ROW('SMALL PURCHASES'!$M$7)+1 ),  ROWS('SMALL PURCHASES'!$M$7:'SMALL PURCHASES'!M10)) ),"")</f>
        <v/>
      </c>
      <c r="AB10" s="303"/>
      <c r="AC10" s="303"/>
      <c r="AD10" s="315"/>
      <c r="AE10" s="324"/>
      <c r="AF10" s="324"/>
      <c r="AG10" s="324"/>
      <c r="AH10" s="324"/>
      <c r="AI10" s="324"/>
      <c r="AJ10" s="324"/>
    </row>
    <row r="11" spans="1:36" s="325" customFormat="1" ht="50.25" customHeight="1" x14ac:dyDescent="0.3">
      <c r="A11" s="296" t="str">
        <f t="array" ref="A11">IFERROR(INDEX('SMALL PURCHASES'!$A$7:$A$20,SMALL(IF('SMALL PURCHASES'!$B$7:$B$20="No",ROW('SMALL PURCHASES'!$A$7:$A$20)-ROW('SMALL PURCHASES'!$A$7)+1),ROWS('SMALL PURCHASES'!$A$7:'SMALL PURCHASES'!A11))),"")</f>
        <v/>
      </c>
      <c r="B11" s="297" t="str">
        <f t="array" ref="B11">IFERROR( INDEX('SMALL PURCHASES'!$C$7:$C$20,  SMALL( IF( 'SMALL PURCHASES'!$B$7:$B$20 = "No", ROW('SMALL PURCHASES'!$C$7:$C$20)-ROW('SMALL PURCHASES'!$C$7)+1 ),  ROWS('SMALL PURCHASES'!$C$7:'SMALL PURCHASES'!C11)) ),"")</f>
        <v/>
      </c>
      <c r="C11" s="303"/>
      <c r="D11" s="303"/>
      <c r="E11" s="315"/>
      <c r="F11" s="297" t="str">
        <f t="array" ref="F11">IFERROR( INDEX('SMALL PURCHASES'!$A$7:$A$20,  SMALL( IF( 'SMALL PURCHASES'!$D$7:$D$20 = "No", ROW('SMALL PURCHASES'!$A$7:$A$20)-ROW('SMALL PURCHASES'!$A$7)+1 ),  ROWS('SMALL PURCHASES'!$A$7:'SMALL PURCHASES'!A11)) ),"")</f>
        <v/>
      </c>
      <c r="G11" s="296" t="str">
        <f t="array" ref="G11">IFERROR( INDEX('SMALL PURCHASES'!$E$7:$E$20,  SMALL( IF( 'SMALL PURCHASES'!$D$7:$D$20 = "No", ROW('SMALL PURCHASES'!$E$7:$E$20)-ROW('SMALL PURCHASES'!$E$7)+1 ),  ROWS('SMALL PURCHASES'!$E$7:'SMALL PURCHASES'!E11)) ),"")</f>
        <v/>
      </c>
      <c r="H11" s="303"/>
      <c r="I11" s="303"/>
      <c r="J11" s="315"/>
      <c r="K11" s="296" t="str">
        <f t="array" ref="K11">IFERROR( INDEX('SMALL PURCHASES'!$A$7:$A$20,  SMALL( IF( 'SMALL PURCHASES'!$F$7:$F$20 = "No", ROW('SMALL PURCHASES'!$A$7:$A$20)-ROW('SMALL PURCHASES'!$A$7)+1 ),  ROWS('SMALL PURCHASES'!$A$7:'SMALL PURCHASES'!A11)) ),"")</f>
        <v/>
      </c>
      <c r="L11" s="296" t="str">
        <f t="array" ref="L11">IFERROR( INDEX('SMALL PURCHASES'!$G$7:$G$20,  SMALL( IF( 'SMALL PURCHASES'!$F$7:$F$20 = "No", ROW('SMALL PURCHASES'!$G$7:$G$20)-ROW('SMALL PURCHASES'!$G$7)+1 ),  ROWS('SMALL PURCHASES'!$G$7:'SMALL PURCHASES'!G11)) ),"")</f>
        <v/>
      </c>
      <c r="M11" s="302" t="str">
        <f>IFERROR( INDEX('SMALL PURCHASES'!#REF!,  SMALL( IF( 'SMALL PURCHASES'!$F$7:$F$20 = "No", ROW('SMALL PURCHASES'!#REF!)-ROW('SMALL PURCHASES'!#REF!)+1 ),  ROWS('SMALL PURCHASES'!#REF!:'SMALL PURCHASES'!#REF!)) ),"")</f>
        <v/>
      </c>
      <c r="N11" s="303"/>
      <c r="O11" s="315"/>
      <c r="P11" s="296" t="str">
        <f t="array" ref="P11">IFERROR( INDEX('SMALL PURCHASES'!$A$7:$A$20,  SMALL( IF( 'SMALL PURCHASES'!$H$7:$H$20 = "No", ROW('SMALL PURCHASES'!$A$7:$A$20)-ROW('SMALL PURCHASES'!$A$7)+1 ),  ROWS('SMALL PURCHASES'!$A$7:'SMALL PURCHASES'!A11)) ),"")</f>
        <v/>
      </c>
      <c r="Q11" s="296" t="str">
        <f t="array" ref="Q11">IFERROR( INDEX('SMALL PURCHASES'!$I$7:$I$20,  SMALL( IF( 'SMALL PURCHASES'!$H$7:$H$20 = "No", ROW('SMALL PURCHASES'!$I$7:$I$20)-ROW('SMALL PURCHASES'!$I$7)+1 ),  ROWS('SMALL PURCHASES'!$I$7:'SMALL PURCHASES'!I11)) ),"")</f>
        <v/>
      </c>
      <c r="R11" s="303"/>
      <c r="S11" s="303"/>
      <c r="T11" s="315"/>
      <c r="U11" s="296" t="str">
        <f t="array" ref="U11">IFERROR( INDEX('SMALL PURCHASES'!$A$7:$A$20,  SMALL( IF( 'SMALL PURCHASES'!$J$7:$J$20 = "No", ROW('SMALL PURCHASES'!$A$7:$A$20)-ROW('SMALL PURCHASES'!$A$7)+1 ),  ROWS('SMALL PURCHASES'!$A$7:'SMALL PURCHASES'!A11)) ),"")</f>
        <v/>
      </c>
      <c r="V11" s="296" t="str">
        <f t="array" ref="V11">IFERROR( INDEX('SMALL PURCHASES'!$K$7:$K$20,  SMALL( IF( 'SMALL PURCHASES'!$J$7:$J$20 = "No", ROW('SMALL PURCHASES'!$K$7:$K$20)-ROW('SMALL PURCHASES'!$K$7)+1 ),  ROWS('SMALL PURCHASES'!$K$7:'SMALL PURCHASES'!K11)) ),"")</f>
        <v/>
      </c>
      <c r="W11" s="303"/>
      <c r="X11" s="303"/>
      <c r="Y11" s="315"/>
      <c r="Z11" s="296" t="str">
        <f t="array" ref="Z11">IFERROR( INDEX('SMALL PURCHASES'!$A$7:$A$20,  SMALL( IF( 'SMALL PURCHASES'!$L$7:$L$20 = "No", ROW('SMALL PURCHASES'!$A$7:$A$20)-ROW('SMALL PURCHASES'!$A$7)+1 ),  ROWS('SMALL PURCHASES'!$A$7:'SMALL PURCHASES'!A11)) ),"")</f>
        <v/>
      </c>
      <c r="AA11" s="296" t="str">
        <f t="array" ref="AA11">IFERROR( INDEX('SMALL PURCHASES'!$M$7:$M$20,  SMALL( IF( 'SMALL PURCHASES'!$L$7:$L$20 = "No", ROW('SMALL PURCHASES'!$M$7:$M$20)-ROW('SMALL PURCHASES'!$M$7)+1 ),  ROWS('SMALL PURCHASES'!$M$7:'SMALL PURCHASES'!M11)) ),"")</f>
        <v/>
      </c>
      <c r="AB11" s="303"/>
      <c r="AC11" s="303"/>
      <c r="AD11" s="315"/>
      <c r="AE11" s="324"/>
      <c r="AF11" s="324"/>
      <c r="AG11" s="324"/>
      <c r="AH11" s="324"/>
      <c r="AI11" s="324"/>
      <c r="AJ11" s="324"/>
    </row>
    <row r="12" spans="1:36" s="325" customFormat="1" ht="50.25" customHeight="1" x14ac:dyDescent="0.3">
      <c r="A12" s="296" t="str">
        <f t="array" ref="A12">IFERROR(INDEX('SMALL PURCHASES'!$A$7:$A$20,SMALL(IF('SMALL PURCHASES'!$B$7:$B$20="No",ROW('SMALL PURCHASES'!$A$7:$A$20)-ROW('SMALL PURCHASES'!$A$7)+1),ROWS('SMALL PURCHASES'!$A$7:'SMALL PURCHASES'!A12))),"")</f>
        <v/>
      </c>
      <c r="B12" s="297" t="str">
        <f t="array" ref="B12">IFERROR( INDEX('SMALL PURCHASES'!$C$7:$C$20,  SMALL( IF( 'SMALL PURCHASES'!$B$7:$B$20 = "No", ROW('SMALL PURCHASES'!$C$7:$C$20)-ROW('SMALL PURCHASES'!$C$7)+1 ),  ROWS('SMALL PURCHASES'!$C$7:'SMALL PURCHASES'!C12)) ),"")</f>
        <v/>
      </c>
      <c r="C12" s="303"/>
      <c r="D12" s="303"/>
      <c r="E12" s="315"/>
      <c r="F12" s="297" t="str">
        <f t="array" ref="F12">IFERROR( INDEX('SMALL PURCHASES'!$A$7:$A$20,  SMALL( IF( 'SMALL PURCHASES'!$D$7:$D$20 = "No", ROW('SMALL PURCHASES'!$A$7:$A$20)-ROW('SMALL PURCHASES'!$A$7)+1 ),  ROWS('SMALL PURCHASES'!$A$7:'SMALL PURCHASES'!A12)) ),"")</f>
        <v/>
      </c>
      <c r="G12" s="296" t="str">
        <f t="array" ref="G12">IFERROR( INDEX('SMALL PURCHASES'!$E$7:$E$20,  SMALL( IF( 'SMALL PURCHASES'!$D$7:$D$20 = "No", ROW('SMALL PURCHASES'!$E$7:$E$20)-ROW('SMALL PURCHASES'!$E$7)+1 ),  ROWS('SMALL PURCHASES'!$E$7:'SMALL PURCHASES'!E12)) ),"")</f>
        <v/>
      </c>
      <c r="H12" s="303"/>
      <c r="I12" s="303"/>
      <c r="J12" s="315"/>
      <c r="K12" s="296" t="str">
        <f t="array" ref="K12">IFERROR( INDEX('SMALL PURCHASES'!$A$7:$A$20,  SMALL( IF( 'SMALL PURCHASES'!$F$7:$F$20 = "No", ROW('SMALL PURCHASES'!$A$7:$A$20)-ROW('SMALL PURCHASES'!$A$7)+1 ),  ROWS('SMALL PURCHASES'!$A$7:'SMALL PURCHASES'!A12)) ),"")</f>
        <v/>
      </c>
      <c r="L12" s="296" t="str">
        <f t="array" ref="L12">IFERROR( INDEX('SMALL PURCHASES'!$G$7:$G$20,  SMALL( IF( 'SMALL PURCHASES'!$F$7:$F$20 = "No", ROW('SMALL PURCHASES'!$G$7:$G$20)-ROW('SMALL PURCHASES'!$G$7)+1 ),  ROWS('SMALL PURCHASES'!$G$7:'SMALL PURCHASES'!G12)) ),"")</f>
        <v/>
      </c>
      <c r="M12" s="302" t="str">
        <f>IFERROR( INDEX('SMALL PURCHASES'!#REF!,  SMALL( IF( 'SMALL PURCHASES'!$F$7:$F$20 = "No", ROW('SMALL PURCHASES'!#REF!)-ROW('SMALL PURCHASES'!#REF!)+1 ),  ROWS('SMALL PURCHASES'!#REF!:'SMALL PURCHASES'!#REF!)) ),"")</f>
        <v/>
      </c>
      <c r="N12" s="303"/>
      <c r="O12" s="315"/>
      <c r="P12" s="296" t="str">
        <f t="array" ref="P12">IFERROR( INDEX('SMALL PURCHASES'!$A$7:$A$20,  SMALL( IF( 'SMALL PURCHASES'!$H$7:$H$20 = "No", ROW('SMALL PURCHASES'!$A$7:$A$20)-ROW('SMALL PURCHASES'!$A$7)+1 ),  ROWS('SMALL PURCHASES'!$A$7:'SMALL PURCHASES'!A12)) ),"")</f>
        <v/>
      </c>
      <c r="Q12" s="296" t="str">
        <f t="array" ref="Q12">IFERROR( INDEX('SMALL PURCHASES'!$I$7:$I$20,  SMALL( IF( 'SMALL PURCHASES'!$H$7:$H$20 = "No", ROW('SMALL PURCHASES'!$I$7:$I$20)-ROW('SMALL PURCHASES'!$I$7)+1 ),  ROWS('SMALL PURCHASES'!$I$7:'SMALL PURCHASES'!I12)) ),"")</f>
        <v/>
      </c>
      <c r="R12" s="303"/>
      <c r="S12" s="303"/>
      <c r="T12" s="315"/>
      <c r="U12" s="296" t="str">
        <f t="array" ref="U12">IFERROR( INDEX('SMALL PURCHASES'!$A$7:$A$20,  SMALL( IF( 'SMALL PURCHASES'!$J$7:$J$20 = "No", ROW('SMALL PURCHASES'!$A$7:$A$20)-ROW('SMALL PURCHASES'!$A$7)+1 ),  ROWS('SMALL PURCHASES'!$A$7:'SMALL PURCHASES'!A12)) ),"")</f>
        <v/>
      </c>
      <c r="V12" s="296" t="str">
        <f t="array" ref="V12">IFERROR( INDEX('SMALL PURCHASES'!$K$7:$K$20,  SMALL( IF( 'SMALL PURCHASES'!$J$7:$J$20 = "No", ROW('SMALL PURCHASES'!$K$7:$K$20)-ROW('SMALL PURCHASES'!$K$7)+1 ),  ROWS('SMALL PURCHASES'!$K$7:'SMALL PURCHASES'!K12)) ),"")</f>
        <v/>
      </c>
      <c r="W12" s="303"/>
      <c r="X12" s="303"/>
      <c r="Y12" s="315"/>
      <c r="Z12" s="296" t="str">
        <f t="array" ref="Z12">IFERROR( INDEX('SMALL PURCHASES'!$A$7:$A$20,  SMALL( IF( 'SMALL PURCHASES'!$L$7:$L$20 = "No", ROW('SMALL PURCHASES'!$A$7:$A$20)-ROW('SMALL PURCHASES'!$A$7)+1 ),  ROWS('SMALL PURCHASES'!$A$7:'SMALL PURCHASES'!A12)) ),"")</f>
        <v/>
      </c>
      <c r="AA12" s="296" t="str">
        <f t="array" ref="AA12">IFERROR( INDEX('SMALL PURCHASES'!$M$7:$M$20,  SMALL( IF( 'SMALL PURCHASES'!$L$7:$L$20 = "No", ROW('SMALL PURCHASES'!$M$7:$M$20)-ROW('SMALL PURCHASES'!$M$7)+1 ),  ROWS('SMALL PURCHASES'!$M$7:'SMALL PURCHASES'!M12)) ),"")</f>
        <v/>
      </c>
      <c r="AB12" s="303"/>
      <c r="AC12" s="303"/>
      <c r="AD12" s="315"/>
      <c r="AE12" s="324"/>
      <c r="AF12" s="324"/>
      <c r="AG12" s="324"/>
      <c r="AH12" s="324"/>
      <c r="AI12" s="324"/>
      <c r="AJ12" s="324"/>
    </row>
    <row r="13" spans="1:36" s="325" customFormat="1" ht="50.25" customHeight="1" x14ac:dyDescent="0.3">
      <c r="A13" s="296" t="str">
        <f t="array" ref="A13">IFERROR(INDEX('SMALL PURCHASES'!$A$7:$A$20,SMALL(IF('SMALL PURCHASES'!$B$7:$B$20="No",ROW('SMALL PURCHASES'!$A$7:$A$20)-ROW('SMALL PURCHASES'!$A$7)+1),ROWS('SMALL PURCHASES'!$A$7:'SMALL PURCHASES'!A13))),"")</f>
        <v/>
      </c>
      <c r="B13" s="297" t="str">
        <f t="array" ref="B13">IFERROR( INDEX('SMALL PURCHASES'!$C$7:$C$20,  SMALL( IF( 'SMALL PURCHASES'!$B$7:$B$20 = "No", ROW('SMALL PURCHASES'!$C$7:$C$20)-ROW('SMALL PURCHASES'!$C$7)+1 ),  ROWS('SMALL PURCHASES'!$C$7:'SMALL PURCHASES'!C13)) ),"")</f>
        <v/>
      </c>
      <c r="C13" s="303"/>
      <c r="D13" s="303"/>
      <c r="E13" s="315"/>
      <c r="F13" s="297" t="str">
        <f t="array" ref="F13">IFERROR( INDEX('SMALL PURCHASES'!$A$7:$A$20,  SMALL( IF( 'SMALL PURCHASES'!$D$7:$D$20 = "No", ROW('SMALL PURCHASES'!$A$7:$A$20)-ROW('SMALL PURCHASES'!$A$7)+1 ),  ROWS('SMALL PURCHASES'!$A$7:'SMALL PURCHASES'!A13)) ),"")</f>
        <v/>
      </c>
      <c r="G13" s="296" t="str">
        <f t="array" ref="G13">IFERROR( INDEX('SMALL PURCHASES'!$E$7:$E$20,  SMALL( IF( 'SMALL PURCHASES'!$D$7:$D$20 = "No", ROW('SMALL PURCHASES'!$E$7:$E$20)-ROW('SMALL PURCHASES'!$E$7)+1 ),  ROWS('SMALL PURCHASES'!$E$7:'SMALL PURCHASES'!E13)) ),"")</f>
        <v/>
      </c>
      <c r="H13" s="303"/>
      <c r="I13" s="303"/>
      <c r="J13" s="315"/>
      <c r="K13" s="296" t="str">
        <f t="array" ref="K13">IFERROR( INDEX('SMALL PURCHASES'!$A$7:$A$20,  SMALL( IF( 'SMALL PURCHASES'!$F$7:$F$20 = "No", ROW('SMALL PURCHASES'!$A$7:$A$20)-ROW('SMALL PURCHASES'!$A$7)+1 ),  ROWS('SMALL PURCHASES'!$A$7:'SMALL PURCHASES'!A13)) ),"")</f>
        <v/>
      </c>
      <c r="L13" s="296" t="str">
        <f t="array" ref="L13">IFERROR( INDEX('SMALL PURCHASES'!$G$7:$G$20,  SMALL( IF( 'SMALL PURCHASES'!$F$7:$F$20 = "No", ROW('SMALL PURCHASES'!$G$7:$G$20)-ROW('SMALL PURCHASES'!$G$7)+1 ),  ROWS('SMALL PURCHASES'!$G$7:'SMALL PURCHASES'!G13)) ),"")</f>
        <v/>
      </c>
      <c r="M13" s="302" t="str">
        <f>IFERROR( INDEX('SMALL PURCHASES'!#REF!,  SMALL( IF( 'SMALL PURCHASES'!$F$7:$F$20 = "No", ROW('SMALL PURCHASES'!#REF!)-ROW('SMALL PURCHASES'!#REF!)+1 ),  ROWS('SMALL PURCHASES'!#REF!:'SMALL PURCHASES'!#REF!)) ),"")</f>
        <v/>
      </c>
      <c r="N13" s="303"/>
      <c r="O13" s="315"/>
      <c r="P13" s="296" t="str">
        <f t="array" ref="P13">IFERROR( INDEX('SMALL PURCHASES'!$A$7:$A$20,  SMALL( IF( 'SMALL PURCHASES'!$H$7:$H$20 = "No", ROW('SMALL PURCHASES'!$A$7:$A$20)-ROW('SMALL PURCHASES'!$A$7)+1 ),  ROWS('SMALL PURCHASES'!$A$7:'SMALL PURCHASES'!A13)) ),"")</f>
        <v/>
      </c>
      <c r="Q13" s="296" t="str">
        <f t="array" ref="Q13">IFERROR( INDEX('SMALL PURCHASES'!$I$7:$I$20,  SMALL( IF( 'SMALL PURCHASES'!$H$7:$H$20 = "No", ROW('SMALL PURCHASES'!$I$7:$I$20)-ROW('SMALL PURCHASES'!$I$7)+1 ),  ROWS('SMALL PURCHASES'!$I$7:'SMALL PURCHASES'!I13)) ),"")</f>
        <v/>
      </c>
      <c r="R13" s="303"/>
      <c r="S13" s="303"/>
      <c r="T13" s="315"/>
      <c r="U13" s="296" t="str">
        <f t="array" ref="U13">IFERROR( INDEX('SMALL PURCHASES'!$A$7:$A$20,  SMALL( IF( 'SMALL PURCHASES'!$J$7:$J$20 = "No", ROW('SMALL PURCHASES'!$A$7:$A$20)-ROW('SMALL PURCHASES'!$A$7)+1 ),  ROWS('SMALL PURCHASES'!$A$7:'SMALL PURCHASES'!A13)) ),"")</f>
        <v/>
      </c>
      <c r="V13" s="296" t="str">
        <f t="array" ref="V13">IFERROR( INDEX('SMALL PURCHASES'!$K$7:$K$20,  SMALL( IF( 'SMALL PURCHASES'!$J$7:$J$20 = "No", ROW('SMALL PURCHASES'!$K$7:$K$20)-ROW('SMALL PURCHASES'!$K$7)+1 ),  ROWS('SMALL PURCHASES'!$K$7:'SMALL PURCHASES'!K13)) ),"")</f>
        <v/>
      </c>
      <c r="W13" s="303"/>
      <c r="X13" s="303"/>
      <c r="Y13" s="315"/>
      <c r="Z13" s="296" t="str">
        <f t="array" ref="Z13">IFERROR( INDEX('SMALL PURCHASES'!$A$7:$A$20,  SMALL( IF( 'SMALL PURCHASES'!$L$7:$L$20 = "No", ROW('SMALL PURCHASES'!$A$7:$A$20)-ROW('SMALL PURCHASES'!$A$7)+1 ),  ROWS('SMALL PURCHASES'!$A$7:'SMALL PURCHASES'!A13)) ),"")</f>
        <v/>
      </c>
      <c r="AA13" s="296" t="str">
        <f t="array" ref="AA13">IFERROR( INDEX('SMALL PURCHASES'!$M$7:$M$20,  SMALL( IF( 'SMALL PURCHASES'!$L$7:$L$20 = "No", ROW('SMALL PURCHASES'!$M$7:$M$20)-ROW('SMALL PURCHASES'!$M$7)+1 ),  ROWS('SMALL PURCHASES'!$M$7:'SMALL PURCHASES'!M13)) ),"")</f>
        <v/>
      </c>
      <c r="AB13" s="303"/>
      <c r="AC13" s="303"/>
      <c r="AD13" s="315"/>
      <c r="AE13" s="324"/>
      <c r="AF13" s="324"/>
      <c r="AG13" s="324"/>
      <c r="AH13" s="324"/>
      <c r="AI13" s="324"/>
      <c r="AJ13" s="324"/>
    </row>
    <row r="14" spans="1:36" s="325" customFormat="1" ht="50.25" customHeight="1" x14ac:dyDescent="0.3">
      <c r="A14" s="296" t="str">
        <f t="array" ref="A14">IFERROR(INDEX('SMALL PURCHASES'!$A$7:$A$20,SMALL(IF('SMALL PURCHASES'!$B$7:$B$20="No",ROW('SMALL PURCHASES'!$A$7:$A$20)-ROW('SMALL PURCHASES'!$A$7)+1),ROWS('SMALL PURCHASES'!$A$7:'SMALL PURCHASES'!A14))),"")</f>
        <v/>
      </c>
      <c r="B14" s="297" t="str">
        <f t="array" ref="B14">IFERROR( INDEX('SMALL PURCHASES'!$C$7:$C$20,  SMALL( IF( 'SMALL PURCHASES'!$B$7:$B$20 = "No", ROW('SMALL PURCHASES'!$C$7:$C$20)-ROW('SMALL PURCHASES'!$C$7)+1 ),  ROWS('SMALL PURCHASES'!$C$7:'SMALL PURCHASES'!C14)) ),"")</f>
        <v/>
      </c>
      <c r="C14" s="303"/>
      <c r="D14" s="303"/>
      <c r="E14" s="315"/>
      <c r="F14" s="297" t="str">
        <f t="array" ref="F14">IFERROR( INDEX('SMALL PURCHASES'!$A$7:$A$20,  SMALL( IF( 'SMALL PURCHASES'!$D$7:$D$20 = "No", ROW('SMALL PURCHASES'!$A$7:$A$20)-ROW('SMALL PURCHASES'!$A$7)+1 ),  ROWS('SMALL PURCHASES'!$A$7:'SMALL PURCHASES'!A14)) ),"")</f>
        <v/>
      </c>
      <c r="G14" s="296" t="str">
        <f t="array" ref="G14">IFERROR( INDEX('SMALL PURCHASES'!$E$7:$E$20,  SMALL( IF( 'SMALL PURCHASES'!$D$7:$D$20 = "No", ROW('SMALL PURCHASES'!$E$7:$E$20)-ROW('SMALL PURCHASES'!$E$7)+1 ),  ROWS('SMALL PURCHASES'!$E$7:'SMALL PURCHASES'!E14)) ),"")</f>
        <v/>
      </c>
      <c r="H14" s="303"/>
      <c r="I14" s="303"/>
      <c r="J14" s="315"/>
      <c r="K14" s="296" t="str">
        <f t="array" ref="K14">IFERROR( INDEX('SMALL PURCHASES'!$A$7:$A$20,  SMALL( IF( 'SMALL PURCHASES'!$F$7:$F$20 = "No", ROW('SMALL PURCHASES'!$A$7:$A$20)-ROW('SMALL PURCHASES'!$A$7)+1 ),  ROWS('SMALL PURCHASES'!$A$7:'SMALL PURCHASES'!A14)) ),"")</f>
        <v/>
      </c>
      <c r="L14" s="296" t="str">
        <f t="array" ref="L14">IFERROR( INDEX('SMALL PURCHASES'!$G$7:$G$20,  SMALL( IF( 'SMALL PURCHASES'!$F$7:$F$20 = "No", ROW('SMALL PURCHASES'!$G$7:$G$20)-ROW('SMALL PURCHASES'!$G$7)+1 ),  ROWS('SMALL PURCHASES'!$G$7:'SMALL PURCHASES'!G14)) ),"")</f>
        <v/>
      </c>
      <c r="M14" s="302" t="str">
        <f>IFERROR( INDEX('SMALL PURCHASES'!#REF!,  SMALL( IF( 'SMALL PURCHASES'!$F$7:$F$20 = "No", ROW('SMALL PURCHASES'!#REF!)-ROW('SMALL PURCHASES'!#REF!)+1 ),  ROWS('SMALL PURCHASES'!#REF!:'SMALL PURCHASES'!#REF!)) ),"")</f>
        <v/>
      </c>
      <c r="N14" s="303"/>
      <c r="O14" s="315"/>
      <c r="P14" s="296" t="str">
        <f t="array" ref="P14">IFERROR( INDEX('SMALL PURCHASES'!$A$7:$A$20,  SMALL( IF( 'SMALL PURCHASES'!$H$7:$H$20 = "No", ROW('SMALL PURCHASES'!$A$7:$A$20)-ROW('SMALL PURCHASES'!$A$7)+1 ),  ROWS('SMALL PURCHASES'!$A$7:'SMALL PURCHASES'!A14)) ),"")</f>
        <v/>
      </c>
      <c r="Q14" s="296" t="str">
        <f t="array" ref="Q14">IFERROR( INDEX('SMALL PURCHASES'!$I$7:$I$20,  SMALL( IF( 'SMALL PURCHASES'!$H$7:$H$20 = "No", ROW('SMALL PURCHASES'!$I$7:$I$20)-ROW('SMALL PURCHASES'!$I$7)+1 ),  ROWS('SMALL PURCHASES'!$I$7:'SMALL PURCHASES'!I14)) ),"")</f>
        <v/>
      </c>
      <c r="R14" s="303"/>
      <c r="S14" s="303"/>
      <c r="T14" s="315"/>
      <c r="U14" s="296" t="str">
        <f t="array" ref="U14">IFERROR( INDEX('SMALL PURCHASES'!$A$7:$A$20,  SMALL( IF( 'SMALL PURCHASES'!$J$7:$J$20 = "No", ROW('SMALL PURCHASES'!$A$7:$A$20)-ROW('SMALL PURCHASES'!$A$7)+1 ),  ROWS('SMALL PURCHASES'!$A$7:'SMALL PURCHASES'!A14)) ),"")</f>
        <v/>
      </c>
      <c r="V14" s="296" t="str">
        <f t="array" ref="V14">IFERROR( INDEX('SMALL PURCHASES'!$K$7:$K$20,  SMALL( IF( 'SMALL PURCHASES'!$J$7:$J$20 = "No", ROW('SMALL PURCHASES'!$K$7:$K$20)-ROW('SMALL PURCHASES'!$K$7)+1 ),  ROWS('SMALL PURCHASES'!$K$7:'SMALL PURCHASES'!K14)) ),"")</f>
        <v/>
      </c>
      <c r="W14" s="303"/>
      <c r="X14" s="303"/>
      <c r="Y14" s="315"/>
      <c r="Z14" s="296" t="str">
        <f t="array" ref="Z14">IFERROR( INDEX('SMALL PURCHASES'!$A$7:$A$20,  SMALL( IF( 'SMALL PURCHASES'!$L$7:$L$20 = "No", ROW('SMALL PURCHASES'!$A$7:$A$20)-ROW('SMALL PURCHASES'!$A$7)+1 ),  ROWS('SMALL PURCHASES'!$A$7:'SMALL PURCHASES'!A14)) ),"")</f>
        <v/>
      </c>
      <c r="AA14" s="296" t="str">
        <f t="array" ref="AA14">IFERROR( INDEX('SMALL PURCHASES'!$M$7:$M$20,  SMALL( IF( 'SMALL PURCHASES'!$L$7:$L$20 = "No", ROW('SMALL PURCHASES'!$M$7:$M$20)-ROW('SMALL PURCHASES'!$M$7)+1 ),  ROWS('SMALL PURCHASES'!$M$7:'SMALL PURCHASES'!M14)) ),"")</f>
        <v/>
      </c>
      <c r="AB14" s="303"/>
      <c r="AC14" s="303"/>
      <c r="AD14" s="315"/>
      <c r="AE14" s="324"/>
      <c r="AF14" s="324"/>
      <c r="AG14" s="324"/>
      <c r="AH14" s="324"/>
      <c r="AI14" s="324"/>
      <c r="AJ14" s="324"/>
    </row>
    <row r="15" spans="1:36" ht="50.25" customHeight="1" x14ac:dyDescent="0.3">
      <c r="A15" s="307"/>
      <c r="B15" s="307"/>
      <c r="C15" s="307"/>
      <c r="D15" s="307"/>
      <c r="E15" s="307"/>
      <c r="F15" s="307"/>
      <c r="G15" s="307"/>
      <c r="H15" s="307"/>
      <c r="I15" s="307"/>
      <c r="J15" s="307"/>
      <c r="K15" s="307"/>
      <c r="L15" s="307"/>
      <c r="M15" s="307"/>
      <c r="N15" s="307"/>
      <c r="O15" s="307"/>
      <c r="P15" s="307"/>
      <c r="Q15" s="307"/>
      <c r="R15" s="307"/>
      <c r="S15" s="307"/>
      <c r="T15" s="307"/>
      <c r="U15" s="307"/>
      <c r="V15" s="307"/>
      <c r="W15" s="307"/>
      <c r="X15" s="307"/>
      <c r="Y15" s="307"/>
      <c r="Z15" s="307"/>
      <c r="AA15" s="307"/>
      <c r="AB15" s="307"/>
      <c r="AC15" s="307"/>
      <c r="AD15" s="307"/>
    </row>
    <row r="16" spans="1:36" ht="50.25" customHeight="1" x14ac:dyDescent="0.3">
      <c r="A16" s="307"/>
      <c r="B16" s="307"/>
      <c r="C16" s="307"/>
      <c r="D16" s="307"/>
      <c r="E16" s="307"/>
      <c r="F16" s="307"/>
      <c r="G16" s="307"/>
      <c r="H16" s="307"/>
      <c r="I16" s="307"/>
      <c r="J16" s="307"/>
      <c r="K16" s="307"/>
      <c r="L16" s="307"/>
      <c r="M16" s="307"/>
      <c r="N16" s="307"/>
      <c r="O16" s="307"/>
      <c r="P16" s="307"/>
      <c r="Q16" s="307"/>
      <c r="R16" s="307"/>
      <c r="S16" s="307"/>
      <c r="T16" s="307"/>
      <c r="U16" s="307"/>
      <c r="V16" s="307"/>
      <c r="W16" s="307"/>
      <c r="X16" s="307"/>
      <c r="Y16" s="307"/>
      <c r="Z16" s="307"/>
      <c r="AA16" s="307"/>
      <c r="AB16" s="307"/>
      <c r="AC16" s="307"/>
      <c r="AD16" s="307"/>
    </row>
  </sheetData>
  <mergeCells count="7">
    <mergeCell ref="A1:AD1"/>
    <mergeCell ref="Z2:AC2"/>
    <mergeCell ref="A2:D2"/>
    <mergeCell ref="K2:N2"/>
    <mergeCell ref="P2:S2"/>
    <mergeCell ref="U2:X2"/>
    <mergeCell ref="F2:I2"/>
  </mergeCells>
  <pageMargins left="0.7" right="0.7" top="0.75" bottom="0.75" header="0.3" footer="0.3"/>
  <pageSetup orientation="portrait" horizontalDpi="1200" verticalDpi="12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L103"/>
  <sheetViews>
    <sheetView topLeftCell="D1" zoomScaleNormal="100" workbookViewId="0">
      <selection activeCell="H8" sqref="H8"/>
    </sheetView>
  </sheetViews>
  <sheetFormatPr defaultColWidth="25.5546875" defaultRowHeight="14.4" x14ac:dyDescent="0.3"/>
  <cols>
    <col min="1" max="1" width="97.5546875" style="309" customWidth="1"/>
    <col min="2" max="2" width="31.5546875" style="309" bestFit="1" customWidth="1"/>
    <col min="3" max="3" width="35.5546875" style="309" bestFit="1" customWidth="1"/>
    <col min="4" max="4" width="35.5546875" style="309" customWidth="1"/>
    <col min="5" max="5" width="13.44140625" style="309" customWidth="1"/>
    <col min="6" max="6" width="50.44140625" style="309" customWidth="1"/>
    <col min="7" max="7" width="31.5546875" style="309" bestFit="1" customWidth="1"/>
    <col min="8" max="8" width="35.5546875" style="309" bestFit="1" customWidth="1"/>
    <col min="9" max="9" width="35.5546875" style="309" customWidth="1"/>
    <col min="10" max="10" width="13.44140625" style="309" customWidth="1"/>
    <col min="11" max="11" width="50.44140625" style="309" customWidth="1"/>
    <col min="12" max="12" width="31.5546875" style="309" bestFit="1" customWidth="1"/>
    <col min="13" max="13" width="35.5546875" style="309" bestFit="1" customWidth="1"/>
    <col min="14" max="14" width="35.5546875" style="309" customWidth="1"/>
    <col min="15" max="15" width="13.44140625" style="309" customWidth="1"/>
    <col min="16" max="16" width="50.44140625" style="309" customWidth="1"/>
    <col min="17" max="17" width="31.5546875" style="309" bestFit="1" customWidth="1"/>
    <col min="18" max="18" width="35.5546875" style="309" bestFit="1" customWidth="1"/>
    <col min="19" max="19" width="35.5546875" style="309" customWidth="1"/>
    <col min="20" max="20" width="13.44140625" style="309" customWidth="1"/>
    <col min="21" max="21" width="50.44140625" style="309" customWidth="1"/>
    <col min="22" max="22" width="31.5546875" style="309" bestFit="1" customWidth="1"/>
    <col min="23" max="23" width="35.5546875" style="309" bestFit="1" customWidth="1"/>
    <col min="24" max="24" width="35.5546875" style="309" customWidth="1"/>
    <col min="25" max="25" width="13.44140625" style="309" customWidth="1"/>
    <col min="26" max="26" width="50.44140625" style="309" customWidth="1"/>
    <col min="27" max="27" width="31.5546875" style="309" bestFit="1" customWidth="1"/>
    <col min="28" max="28" width="35.5546875" style="309" bestFit="1" customWidth="1"/>
    <col min="29" max="29" width="35.5546875" style="309" customWidth="1"/>
    <col min="30" max="30" width="25.5546875" style="309"/>
    <col min="31" max="38" width="25.5546875" style="308"/>
    <col min="39" max="16384" width="25.5546875" style="309"/>
  </cols>
  <sheetData>
    <row r="1" spans="1:38" ht="46.2" x14ac:dyDescent="0.3">
      <c r="A1" s="536" t="str">
        <f>'SFA PROCUREMENT TABLE'!$A$1:$D$1&amp;" - "&amp;"Formal Procurement Findings"</f>
        <v>(Insert Name of School Food Authority Here) - Formal Procurement Findings</v>
      </c>
      <c r="B1" s="537"/>
      <c r="C1" s="537"/>
      <c r="D1" s="537"/>
      <c r="E1" s="537"/>
      <c r="F1" s="537"/>
      <c r="G1" s="537"/>
      <c r="H1" s="537"/>
      <c r="I1" s="537"/>
      <c r="J1" s="537"/>
      <c r="K1" s="537"/>
      <c r="L1" s="537"/>
      <c r="M1" s="537"/>
      <c r="N1" s="537"/>
      <c r="O1" s="537"/>
      <c r="P1" s="537"/>
      <c r="Q1" s="537"/>
      <c r="R1" s="537"/>
      <c r="S1" s="537"/>
      <c r="T1" s="537"/>
      <c r="U1" s="537"/>
      <c r="V1" s="537"/>
      <c r="W1" s="537"/>
      <c r="X1" s="537"/>
      <c r="Y1" s="537"/>
      <c r="Z1" s="537"/>
      <c r="AA1" s="537"/>
      <c r="AB1" s="537"/>
      <c r="AC1" s="537"/>
      <c r="AD1" s="537"/>
    </row>
    <row r="2" spans="1:38" s="328" customFormat="1" ht="25.95" x14ac:dyDescent="0.3">
      <c r="A2" s="544" t="str">
        <f>'FORMAL PROCUREMENT (IFB &amp; RFP)'!B1</f>
        <v/>
      </c>
      <c r="B2" s="545"/>
      <c r="C2" s="545"/>
      <c r="D2" s="545"/>
      <c r="E2" s="326"/>
      <c r="F2" s="542" t="str">
        <f>'FORMAL PROCUREMENT (IFB &amp; RFP)'!D1</f>
        <v/>
      </c>
      <c r="G2" s="543"/>
      <c r="H2" s="543"/>
      <c r="I2" s="543"/>
      <c r="J2" s="326"/>
      <c r="K2" s="542" t="str">
        <f>'FORMAL PROCUREMENT (IFB &amp; RFP)'!F1</f>
        <v/>
      </c>
      <c r="L2" s="543"/>
      <c r="M2" s="543"/>
      <c r="N2" s="543"/>
      <c r="O2" s="326"/>
      <c r="P2" s="542" t="str">
        <f>'FORMAL PROCUREMENT (IFB &amp; RFP)'!H1</f>
        <v/>
      </c>
      <c r="Q2" s="543"/>
      <c r="R2" s="543"/>
      <c r="S2" s="543"/>
      <c r="T2" s="326"/>
      <c r="U2" s="542" t="str">
        <f>'FORMAL PROCUREMENT (IFB &amp; RFP)'!J1</f>
        <v/>
      </c>
      <c r="V2" s="543"/>
      <c r="W2" s="543"/>
      <c r="X2" s="543"/>
      <c r="Y2" s="326"/>
      <c r="Z2" s="542" t="str">
        <f>'FORMAL PROCUREMENT (IFB &amp; RFP)'!L1</f>
        <v/>
      </c>
      <c r="AA2" s="543"/>
      <c r="AB2" s="543"/>
      <c r="AC2" s="543"/>
      <c r="AD2" s="326"/>
      <c r="AE2" s="327"/>
      <c r="AF2" s="327"/>
      <c r="AG2" s="327"/>
      <c r="AH2" s="327"/>
      <c r="AI2" s="327"/>
      <c r="AJ2" s="327"/>
      <c r="AK2" s="327"/>
      <c r="AL2" s="327"/>
    </row>
    <row r="3" spans="1:38" s="323" customFormat="1" ht="21" x14ac:dyDescent="0.3">
      <c r="A3" s="310" t="s">
        <v>39</v>
      </c>
      <c r="B3" s="310" t="s">
        <v>38</v>
      </c>
      <c r="C3" s="310" t="s">
        <v>377</v>
      </c>
      <c r="D3" s="310" t="s">
        <v>378</v>
      </c>
      <c r="E3" s="321"/>
      <c r="F3" s="310" t="s">
        <v>39</v>
      </c>
      <c r="G3" s="310" t="s">
        <v>38</v>
      </c>
      <c r="H3" s="310" t="s">
        <v>377</v>
      </c>
      <c r="I3" s="310" t="s">
        <v>378</v>
      </c>
      <c r="J3" s="311"/>
      <c r="K3" s="310" t="s">
        <v>39</v>
      </c>
      <c r="L3" s="310" t="s">
        <v>38</v>
      </c>
      <c r="M3" s="310" t="s">
        <v>377</v>
      </c>
      <c r="N3" s="310" t="s">
        <v>378</v>
      </c>
      <c r="O3" s="311"/>
      <c r="P3" s="310" t="s">
        <v>39</v>
      </c>
      <c r="Q3" s="310" t="s">
        <v>38</v>
      </c>
      <c r="R3" s="310" t="s">
        <v>377</v>
      </c>
      <c r="S3" s="310" t="s">
        <v>378</v>
      </c>
      <c r="T3" s="311"/>
      <c r="U3" s="310" t="s">
        <v>39</v>
      </c>
      <c r="V3" s="310" t="s">
        <v>38</v>
      </c>
      <c r="W3" s="310" t="s">
        <v>377</v>
      </c>
      <c r="X3" s="310" t="s">
        <v>378</v>
      </c>
      <c r="Y3" s="311"/>
      <c r="Z3" s="310" t="s">
        <v>39</v>
      </c>
      <c r="AA3" s="310" t="s">
        <v>38</v>
      </c>
      <c r="AB3" s="310" t="s">
        <v>377</v>
      </c>
      <c r="AC3" s="310" t="s">
        <v>378</v>
      </c>
      <c r="AD3" s="321"/>
      <c r="AE3" s="322"/>
      <c r="AF3" s="322"/>
      <c r="AG3" s="322"/>
      <c r="AH3" s="322"/>
      <c r="AI3" s="322"/>
      <c r="AJ3" s="322"/>
      <c r="AK3" s="322"/>
      <c r="AL3" s="322"/>
    </row>
    <row r="4" spans="1:38" s="325" customFormat="1" ht="15.6" x14ac:dyDescent="0.3">
      <c r="A4" s="296" t="str">
        <f>IF('FORMAL PROCUREMENT (IFB &amp; RFP)'!B14="Yes", 'FORMAL PROCUREMENT (IFB &amp; RFP)'!$A$14, "")</f>
        <v/>
      </c>
      <c r="B4" s="296" t="str">
        <f>IF('FORMAL PROCUREMENT (IFB &amp; RFP)'!B14="Yes", 'FORMAL PROCUREMENT (IFB &amp; RFP)'!C14, "")</f>
        <v/>
      </c>
      <c r="C4" s="303"/>
      <c r="D4" s="303"/>
      <c r="E4" s="315"/>
      <c r="F4" s="296" t="str">
        <f>IF('FORMAL PROCUREMENT (IFB &amp; RFP)'!D14="Yes", 'FORMAL PROCUREMENT (IFB &amp; RFP)'!$A$14, "")</f>
        <v/>
      </c>
      <c r="G4" s="296" t="str">
        <f>IF('FORMAL PROCUREMENT (IFB &amp; RFP)'!D14="Yes", 'FORMAL PROCUREMENT (IFB &amp; RFP)'!E14, "")</f>
        <v/>
      </c>
      <c r="H4" s="303"/>
      <c r="I4" s="303"/>
      <c r="J4" s="315"/>
      <c r="K4" s="296" t="str">
        <f>IF('FORMAL PROCUREMENT (IFB &amp; RFP)'!F14="Yes", 'FORMAL PROCUREMENT (IFB &amp; RFP)'!$A$14, "")</f>
        <v/>
      </c>
      <c r="L4" s="296" t="str">
        <f>IF('FORMAL PROCUREMENT (IFB &amp; RFP)'!F14="Yes", 'FORMAL PROCUREMENT (IFB &amp; RFP)'!G14, "")</f>
        <v/>
      </c>
      <c r="M4" s="303"/>
      <c r="N4" s="303"/>
      <c r="O4" s="315"/>
      <c r="P4" s="296" t="str">
        <f>IF('FORMAL PROCUREMENT (IFB &amp; RFP)'!H14="Yes", 'FORMAL PROCUREMENT (IFB &amp; RFP)'!$A$14, "")</f>
        <v/>
      </c>
      <c r="Q4" s="296" t="str">
        <f>IF('FORMAL PROCUREMENT (IFB &amp; RFP)'!H14="Yes", 'FORMAL PROCUREMENT (IFB &amp; RFP)'!I14, "")</f>
        <v/>
      </c>
      <c r="R4" s="303"/>
      <c r="S4" s="303"/>
      <c r="T4" s="315"/>
      <c r="U4" s="296" t="str">
        <f>IF('FORMAL PROCUREMENT (IFB &amp; RFP)'!J14="Yes", 'FORMAL PROCUREMENT (IFB &amp; RFP)'!$A$14, "")</f>
        <v/>
      </c>
      <c r="V4" s="296" t="str">
        <f>IF('FORMAL PROCUREMENT (IFB &amp; RFP)'!J14="Yes", 'FORMAL PROCUREMENT (IFB &amp; RFP)'!K14, "")</f>
        <v/>
      </c>
      <c r="W4" s="303"/>
      <c r="X4" s="303"/>
      <c r="Y4" s="315"/>
      <c r="Z4" s="296" t="str">
        <f>IF('FORMAL PROCUREMENT (IFB &amp; RFP)'!L14="Yes", 'FORMAL PROCUREMENT (IFB &amp; RFP)'!$A$14, "")</f>
        <v/>
      </c>
      <c r="AA4" s="296" t="str">
        <f>IF('FORMAL PROCUREMENT (IFB &amp; RFP)'!L14="Yes", 'FORMAL PROCUREMENT (IFB &amp; RFP)'!M14, "")</f>
        <v/>
      </c>
      <c r="AB4" s="303"/>
      <c r="AC4" s="303"/>
      <c r="AD4" s="315"/>
      <c r="AE4" s="324"/>
      <c r="AF4" s="324"/>
      <c r="AG4" s="324"/>
      <c r="AH4" s="324"/>
      <c r="AI4" s="324"/>
      <c r="AJ4" s="324"/>
      <c r="AK4" s="324"/>
      <c r="AL4" s="324"/>
    </row>
    <row r="5" spans="1:38" s="325" customFormat="1" ht="15.6" x14ac:dyDescent="0.3">
      <c r="A5" s="296" t="str">
        <f>IF('FORMAL PROCUREMENT (IFB &amp; RFP)'!B15="Yes", 'FORMAL PROCUREMENT (IFB &amp; RFP)'!$A$15, "")</f>
        <v/>
      </c>
      <c r="B5" s="296" t="str">
        <f>IF('FORMAL PROCUREMENT (IFB &amp; RFP)'!B15="Yes", 'FORMAL PROCUREMENT (IFB &amp; RFP)'!C15, "")</f>
        <v/>
      </c>
      <c r="C5" s="303"/>
      <c r="D5" s="303"/>
      <c r="E5" s="315"/>
      <c r="F5" s="296" t="str">
        <f>IF('FORMAL PROCUREMENT (IFB &amp; RFP)'!D15="Yes", 'FORMAL PROCUREMENT (IFB &amp; RFP)'!$A$15, "")</f>
        <v/>
      </c>
      <c r="G5" s="296" t="str">
        <f>IF('FORMAL PROCUREMENT (IFB &amp; RFP)'!D15="Yes", 'FORMAL PROCUREMENT (IFB &amp; RFP)'!E15, "")</f>
        <v/>
      </c>
      <c r="H5" s="303"/>
      <c r="I5" s="303"/>
      <c r="J5" s="315"/>
      <c r="K5" s="296" t="str">
        <f>IF('FORMAL PROCUREMENT (IFB &amp; RFP)'!F15="Yes", 'FORMAL PROCUREMENT (IFB &amp; RFP)'!$A$15, "")</f>
        <v/>
      </c>
      <c r="L5" s="296" t="str">
        <f>IF('FORMAL PROCUREMENT (IFB &amp; RFP)'!F15="Yes", 'FORMAL PROCUREMENT (IFB &amp; RFP)'!G15, "")</f>
        <v/>
      </c>
      <c r="M5" s="303"/>
      <c r="N5" s="303"/>
      <c r="O5" s="315"/>
      <c r="P5" s="296" t="str">
        <f>IF('FORMAL PROCUREMENT (IFB &amp; RFP)'!H15="Yes", 'FORMAL PROCUREMENT (IFB &amp; RFP)'!$A$14, "")</f>
        <v/>
      </c>
      <c r="Q5" s="296" t="str">
        <f>IF('FORMAL PROCUREMENT (IFB &amp; RFP)'!H15="Yes", 'FORMAL PROCUREMENT (IFB &amp; RFP)'!I15, "")</f>
        <v/>
      </c>
      <c r="R5" s="303"/>
      <c r="S5" s="303"/>
      <c r="T5" s="315"/>
      <c r="U5" s="296" t="str">
        <f>IF('FORMAL PROCUREMENT (IFB &amp; RFP)'!J15="Yes", 'FORMAL PROCUREMENT (IFB &amp; RFP)'!$A$14, "")</f>
        <v/>
      </c>
      <c r="V5" s="296" t="str">
        <f>IF('FORMAL PROCUREMENT (IFB &amp; RFP)'!J15="Yes", 'FORMAL PROCUREMENT (IFB &amp; RFP)'!K15, "")</f>
        <v/>
      </c>
      <c r="W5" s="303"/>
      <c r="X5" s="303"/>
      <c r="Y5" s="315"/>
      <c r="Z5" s="296" t="str">
        <f>IF('FORMAL PROCUREMENT (IFB &amp; RFP)'!L15="Yes", 'FORMAL PROCUREMENT (IFB &amp; RFP)'!$A$14, "")</f>
        <v/>
      </c>
      <c r="AA5" s="296" t="str">
        <f>IF('FORMAL PROCUREMENT (IFB &amp; RFP)'!L15="Yes", 'FORMAL PROCUREMENT (IFB &amp; RFP)'!M15, "")</f>
        <v/>
      </c>
      <c r="AB5" s="303"/>
      <c r="AC5" s="303"/>
      <c r="AD5" s="315"/>
      <c r="AE5" s="324"/>
      <c r="AF5" s="324"/>
      <c r="AG5" s="324"/>
      <c r="AH5" s="324"/>
      <c r="AI5" s="324"/>
      <c r="AJ5" s="324"/>
      <c r="AK5" s="324"/>
      <c r="AL5" s="324"/>
    </row>
    <row r="6" spans="1:38" s="325" customFormat="1" ht="15.6" x14ac:dyDescent="0.3">
      <c r="A6" s="296" t="str">
        <f>IF('FORMAL PROCUREMENT (IFB &amp; RFP)'!B16="Yes", 'FORMAL PROCUREMENT (IFB &amp; RFP)'!$A$16, "")</f>
        <v/>
      </c>
      <c r="B6" s="296" t="str">
        <f>IF('FORMAL PROCUREMENT (IFB &amp; RFP)'!B16="Yes", 'FORMAL PROCUREMENT (IFB &amp; RFP)'!C16, "")</f>
        <v/>
      </c>
      <c r="C6" s="303"/>
      <c r="D6" s="303"/>
      <c r="E6" s="315"/>
      <c r="F6" s="296" t="str">
        <f>IF('FORMAL PROCUREMENT (IFB &amp; RFP)'!D16="Yes", 'FORMAL PROCUREMENT (IFB &amp; RFP)'!$A$16, "")</f>
        <v/>
      </c>
      <c r="G6" s="296" t="str">
        <f>IF('FORMAL PROCUREMENT (IFB &amp; RFP)'!D16="Yes", 'FORMAL PROCUREMENT (IFB &amp; RFP)'!E16, "")</f>
        <v/>
      </c>
      <c r="H6" s="303"/>
      <c r="I6" s="303"/>
      <c r="J6" s="315"/>
      <c r="K6" s="296" t="str">
        <f>IF('FORMAL PROCUREMENT (IFB &amp; RFP)'!F16="Yes", 'FORMAL PROCUREMENT (IFB &amp; RFP)'!$A$16, "")</f>
        <v/>
      </c>
      <c r="L6" s="296" t="str">
        <f>IF('FORMAL PROCUREMENT (IFB &amp; RFP)'!F16="Yes", 'FORMAL PROCUREMENT (IFB &amp; RFP)'!G16, "")</f>
        <v/>
      </c>
      <c r="M6" s="303"/>
      <c r="N6" s="303"/>
      <c r="O6" s="315"/>
      <c r="P6" s="296" t="str">
        <f>IF('FORMAL PROCUREMENT (IFB &amp; RFP)'!H16="Yes", 'FORMAL PROCUREMENT (IFB &amp; RFP)'!$A$14, "")</f>
        <v/>
      </c>
      <c r="Q6" s="296" t="str">
        <f>IF('FORMAL PROCUREMENT (IFB &amp; RFP)'!H16="Yes", 'FORMAL PROCUREMENT (IFB &amp; RFP)'!I16, "")</f>
        <v/>
      </c>
      <c r="R6" s="303"/>
      <c r="S6" s="303"/>
      <c r="T6" s="315"/>
      <c r="U6" s="296" t="str">
        <f>IF('FORMAL PROCUREMENT (IFB &amp; RFP)'!J16="Yes", 'FORMAL PROCUREMENT (IFB &amp; RFP)'!$A$14, "")</f>
        <v/>
      </c>
      <c r="V6" s="296" t="str">
        <f>IF('FORMAL PROCUREMENT (IFB &amp; RFP)'!J16="Yes", 'FORMAL PROCUREMENT (IFB &amp; RFP)'!K16, "")</f>
        <v/>
      </c>
      <c r="W6" s="303"/>
      <c r="X6" s="303"/>
      <c r="Y6" s="315"/>
      <c r="Z6" s="296" t="str">
        <f>IF('FORMAL PROCUREMENT (IFB &amp; RFP)'!L16="Yes", 'FORMAL PROCUREMENT (IFB &amp; RFP)'!$A$14, "")</f>
        <v/>
      </c>
      <c r="AA6" s="296" t="str">
        <f>IF('FORMAL PROCUREMENT (IFB &amp; RFP)'!L16="Yes", 'FORMAL PROCUREMENT (IFB &amp; RFP)'!M16, "")</f>
        <v/>
      </c>
      <c r="AB6" s="303"/>
      <c r="AC6" s="303"/>
      <c r="AD6" s="315"/>
      <c r="AE6" s="324"/>
      <c r="AF6" s="324"/>
      <c r="AG6" s="324"/>
      <c r="AH6" s="324"/>
      <c r="AI6" s="324"/>
      <c r="AJ6" s="324"/>
      <c r="AK6" s="324"/>
      <c r="AL6" s="324"/>
    </row>
    <row r="7" spans="1:38" s="325" customFormat="1" ht="15.6" x14ac:dyDescent="0.3">
      <c r="A7" s="296" t="str">
        <f>IF('FORMAL PROCUREMENT (IFB &amp; RFP)'!B54="Yes", 'FORMAL PROCUREMENT (IFB &amp; RFP)'!$A$54, "")</f>
        <v/>
      </c>
      <c r="B7" s="296" t="str">
        <f>IF('FORMAL PROCUREMENT (IFB &amp; RFP)'!B54="Yes", 'FORMAL PROCUREMENT (IFB &amp; RFP)'!C54, "")</f>
        <v/>
      </c>
      <c r="C7" s="303"/>
      <c r="D7" s="303"/>
      <c r="E7" s="315"/>
      <c r="F7" s="296" t="str">
        <f>IF('FORMAL PROCUREMENT (IFB &amp; RFP)'!D54="Yes", 'FORMAL PROCUREMENT (IFB &amp; RFP)'!$A$54, "")</f>
        <v/>
      </c>
      <c r="G7" s="296" t="str">
        <f>IF('FORMAL PROCUREMENT (IFB &amp; RFP)'!D54="Yes", 'FORMAL PROCUREMENT (IFB &amp; RFP)'!E54, "")</f>
        <v/>
      </c>
      <c r="H7" s="303"/>
      <c r="I7" s="303"/>
      <c r="J7" s="315"/>
      <c r="K7" s="296" t="str">
        <f>IF('FORMAL PROCUREMENT (IFB &amp; RFP)'!F54="Yes", 'FORMAL PROCUREMENT (IFB &amp; RFP)'!$A$54, "")</f>
        <v/>
      </c>
      <c r="L7" s="296" t="str">
        <f>IF('FORMAL PROCUREMENT (IFB &amp; RFP)'!L54="Yes", 'FORMAL PROCUREMENT (IFB &amp; RFP)'!M54, "")</f>
        <v/>
      </c>
      <c r="M7" s="303"/>
      <c r="N7" s="303"/>
      <c r="O7" s="315"/>
      <c r="P7" s="296" t="str">
        <f>IF('FORMAL PROCUREMENT (IFB &amp; RFP)'!H54="Yes", 'FORMAL PROCUREMENT (IFB &amp; RFP)'!$A$54, "")</f>
        <v/>
      </c>
      <c r="Q7" s="296" t="str">
        <f>IF('FORMAL PROCUREMENT (IFB &amp; RFP)'!H54="Yes", 'FORMAL PROCUREMENT (IFB &amp; RFP)'!I54, "")</f>
        <v/>
      </c>
      <c r="R7" s="303"/>
      <c r="S7" s="303"/>
      <c r="T7" s="315"/>
      <c r="U7" s="296" t="str">
        <f>IF('FORMAL PROCUREMENT (IFB &amp; RFP)'!J54="Yes", 'FORMAL PROCUREMENT (IFB &amp; RFP)'!$A$54, "")</f>
        <v/>
      </c>
      <c r="V7" s="296" t="str">
        <f>IF('FORMAL PROCUREMENT (IFB &amp; RFP)'!J54="Yes", 'FORMAL PROCUREMENT (IFB &amp; RFP)'!K54, "")</f>
        <v/>
      </c>
      <c r="W7" s="303"/>
      <c r="X7" s="303"/>
      <c r="Y7" s="315"/>
      <c r="Z7" s="296" t="str">
        <f>IF('FORMAL PROCUREMENT (IFB &amp; RFP)'!L54="Yes", 'FORMAL PROCUREMENT (IFB &amp; RFP)'!$A$54, "")</f>
        <v/>
      </c>
      <c r="AA7" s="296" t="str">
        <f>IF('FORMAL PROCUREMENT (IFB &amp; RFP)'!L54="Yes", 'FORMAL PROCUREMENT (IFB &amp; RFP)'!M54, "")</f>
        <v/>
      </c>
      <c r="AB7" s="303"/>
      <c r="AC7" s="303"/>
      <c r="AD7" s="315"/>
      <c r="AE7" s="324"/>
      <c r="AF7" s="324"/>
      <c r="AG7" s="324"/>
      <c r="AH7" s="324"/>
      <c r="AI7" s="324"/>
      <c r="AJ7" s="324"/>
      <c r="AK7" s="324"/>
      <c r="AL7" s="324"/>
    </row>
    <row r="8" spans="1:38" s="325" customFormat="1" ht="15.6" x14ac:dyDescent="0.3">
      <c r="A8" s="296" t="str">
        <f>IF('FORMAL PROCUREMENT (IFB &amp; RFP)'!B56="Yes", 'FORMAL PROCUREMENT (IFB &amp; RFP)'!$A$56, "")</f>
        <v/>
      </c>
      <c r="B8" s="296" t="str">
        <f>IF('FORMAL PROCUREMENT (IFB &amp; RFP)'!B56="Yes", 'FORMAL PROCUREMENT (IFB &amp; RFP)'!C56, "")</f>
        <v/>
      </c>
      <c r="C8" s="303"/>
      <c r="D8" s="303"/>
      <c r="E8" s="315"/>
      <c r="F8" s="296" t="str">
        <f>IF('FORMAL PROCUREMENT (IFB &amp; RFP)'!D56="Yes", 'FORMAL PROCUREMENT (IFB &amp; RFP)'!$A$56, "")</f>
        <v/>
      </c>
      <c r="G8" s="296" t="str">
        <f>IF('FORMAL PROCUREMENT (IFB &amp; RFP)'!D56="Yes", 'FORMAL PROCUREMENT (IFB &amp; RFP)'!E56, "")</f>
        <v/>
      </c>
      <c r="H8" s="303"/>
      <c r="I8" s="303"/>
      <c r="J8" s="315"/>
      <c r="K8" s="296" t="str">
        <f>IF('FORMAL PROCUREMENT (IFB &amp; RFP)'!F56="Yes", 'FORMAL PROCUREMENT (IFB &amp; RFP)'!$A$56, "")</f>
        <v/>
      </c>
      <c r="L8" s="296" t="str">
        <f>IF('FORMAL PROCUREMENT (IFB &amp; RFP)'!L56="Yes", 'FORMAL PROCUREMENT (IFB &amp; RFP)'!M56, "")</f>
        <v/>
      </c>
      <c r="M8" s="303"/>
      <c r="N8" s="303"/>
      <c r="O8" s="315"/>
      <c r="P8" s="296" t="str">
        <f>IF('FORMAL PROCUREMENT (IFB &amp; RFP)'!H56="Yes", 'FORMAL PROCUREMENT (IFB &amp; RFP)'!$A$56, "")</f>
        <v/>
      </c>
      <c r="Q8" s="296" t="str">
        <f>IF('FORMAL PROCUREMENT (IFB &amp; RFP)'!H56="Yes", 'FORMAL PROCUREMENT (IFB &amp; RFP)'!I56, "")</f>
        <v/>
      </c>
      <c r="R8" s="303"/>
      <c r="S8" s="303"/>
      <c r="T8" s="315"/>
      <c r="U8" s="296" t="str">
        <f>IF('FORMAL PROCUREMENT (IFB &amp; RFP)'!J56="Yes", 'FORMAL PROCUREMENT (IFB &amp; RFP)'!$A$56, "")</f>
        <v/>
      </c>
      <c r="V8" s="296" t="str">
        <f>IF('FORMAL PROCUREMENT (IFB &amp; RFP)'!J56="Yes", 'FORMAL PROCUREMENT (IFB &amp; RFP)'!K56, "")</f>
        <v/>
      </c>
      <c r="W8" s="303"/>
      <c r="X8" s="303"/>
      <c r="Y8" s="315"/>
      <c r="Z8" s="296" t="str">
        <f>IF('FORMAL PROCUREMENT (IFB &amp; RFP)'!L56="Yes", 'FORMAL PROCUREMENT (IFB &amp; RFP)'!$A$56, "")</f>
        <v/>
      </c>
      <c r="AA8" s="296" t="str">
        <f>IF('FORMAL PROCUREMENT (IFB &amp; RFP)'!L56="Yes", 'FORMAL PROCUREMENT (IFB &amp; RFP)'!M56, "")</f>
        <v/>
      </c>
      <c r="AB8" s="303"/>
      <c r="AC8" s="303"/>
      <c r="AD8" s="315"/>
      <c r="AE8" s="324"/>
      <c r="AF8" s="324"/>
      <c r="AG8" s="324"/>
      <c r="AH8" s="324"/>
      <c r="AI8" s="324"/>
      <c r="AJ8" s="324"/>
      <c r="AK8" s="324"/>
      <c r="AL8" s="324"/>
    </row>
    <row r="9" spans="1:38" s="325" customFormat="1" ht="15.6" x14ac:dyDescent="0.3">
      <c r="A9" s="296" t="str">
        <f>IF('FORMAL PROCUREMENT (IFB &amp; RFP)'!B64="Yes", 'FORMAL PROCUREMENT (IFB &amp; RFP)'!$A$64, "")</f>
        <v/>
      </c>
      <c r="B9" s="296" t="str">
        <f>IF('FORMAL PROCUREMENT (IFB &amp; RFP)'!B64="Yes", 'FORMAL PROCUREMENT (IFB &amp; RFP)'!C64, "")</f>
        <v/>
      </c>
      <c r="C9" s="303"/>
      <c r="D9" s="303"/>
      <c r="E9" s="315"/>
      <c r="F9" s="296" t="str">
        <f>IF('FORMAL PROCUREMENT (IFB &amp; RFP)'!D64="Yes", 'FORMAL PROCUREMENT (IFB &amp; RFP)'!$A$64, "")</f>
        <v/>
      </c>
      <c r="G9" s="296" t="str">
        <f>IF('FORMAL PROCUREMENT (IFB &amp; RFP)'!D64="Yes", 'FORMAL PROCUREMENT (IFB &amp; RFP)'!E64, "")</f>
        <v/>
      </c>
      <c r="H9" s="303"/>
      <c r="I9" s="303"/>
      <c r="J9" s="315"/>
      <c r="K9" s="296" t="str">
        <f>IF('FORMAL PROCUREMENT (IFB &amp; RFP)'!F64="Yes", 'FORMAL PROCUREMENT (IFB &amp; RFP)'!$A$64, "")</f>
        <v/>
      </c>
      <c r="L9" s="296" t="str">
        <f>IF('FORMAL PROCUREMENT (IFB &amp; RFP)'!L64="Yes", 'FORMAL PROCUREMENT (IFB &amp; RFP)'!M64, "")</f>
        <v/>
      </c>
      <c r="M9" s="303"/>
      <c r="N9" s="303"/>
      <c r="O9" s="315"/>
      <c r="P9" s="296" t="str">
        <f>IF('FORMAL PROCUREMENT (IFB &amp; RFP)'!H64="Yes", 'FORMAL PROCUREMENT (IFB &amp; RFP)'!$A$64, "")</f>
        <v/>
      </c>
      <c r="Q9" s="296" t="str">
        <f>IF('FORMAL PROCUREMENT (IFB &amp; RFP)'!H64="Yes", 'FORMAL PROCUREMENT (IFB &amp; RFP)'!I64, "")</f>
        <v/>
      </c>
      <c r="R9" s="303"/>
      <c r="S9" s="303"/>
      <c r="T9" s="315"/>
      <c r="U9" s="296" t="str">
        <f>IF('FORMAL PROCUREMENT (IFB &amp; RFP)'!J64="Yes", 'FORMAL PROCUREMENT (IFB &amp; RFP)'!$A$64, "")</f>
        <v/>
      </c>
      <c r="V9" s="296" t="str">
        <f>IF('FORMAL PROCUREMENT (IFB &amp; RFP)'!J64="Yes", 'FORMAL PROCUREMENT (IFB &amp; RFP)'!K64, "")</f>
        <v/>
      </c>
      <c r="W9" s="303"/>
      <c r="X9" s="303"/>
      <c r="Y9" s="315"/>
      <c r="Z9" s="296" t="str">
        <f>IF('FORMAL PROCUREMENT (IFB &amp; RFP)'!L64="Yes", 'FORMAL PROCUREMENT (IFB &amp; RFP)'!$A$64, "")</f>
        <v/>
      </c>
      <c r="AA9" s="296" t="str">
        <f>IF('FORMAL PROCUREMENT (IFB &amp; RFP)'!L64="Yes", 'FORMAL PROCUREMENT (IFB &amp; RFP)'!M64, "")</f>
        <v/>
      </c>
      <c r="AB9" s="303"/>
      <c r="AC9" s="303"/>
      <c r="AD9" s="315"/>
      <c r="AE9" s="324"/>
      <c r="AF9" s="324"/>
      <c r="AG9" s="324"/>
      <c r="AH9" s="324"/>
      <c r="AI9" s="324"/>
      <c r="AJ9" s="324"/>
      <c r="AK9" s="324"/>
      <c r="AL9" s="324"/>
    </row>
    <row r="10" spans="1:38" s="325" customFormat="1" ht="15.6" x14ac:dyDescent="0.3">
      <c r="A10" s="296" t="str">
        <f t="array" ref="A10">IFERROR(INDEX('FORMAL PROCUREMENT (IFB &amp; RFP)'!$A$7:$A$65,SMALL(IF('FORMAL PROCUREMENT (IFB &amp; RFP)'!$B$7:$B$65="No",ROW('FORMAL PROCUREMENT (IFB &amp; RFP)'!$A$7:$A$65)-ROW('FORMAL PROCUREMENT (IFB &amp; RFP)'!$A$7)+1),ROWS('FORMAL PROCUREMENT (IFB &amp; RFP)'!$A$7:'FORMAL PROCUREMENT (IFB &amp; RFP)'!A7))),"")</f>
        <v/>
      </c>
      <c r="B10" s="297" t="str">
        <f t="array" ref="B10">IFERROR( INDEX('FORMAL PROCUREMENT (IFB &amp; RFP)'!$C$7:$C$65,  SMALL( IF( 'FORMAL PROCUREMENT (IFB &amp; RFP)'!$B$7:$B$65 = "No", ROW('FORMAL PROCUREMENT (IFB &amp; RFP)'!$C$7:$C$65)-ROW('FORMAL PROCUREMENT (IFB &amp; RFP)'!$C$7)+1 ),  ROWS('FORMAL PROCUREMENT (IFB &amp; RFP)'!$C$7:'FORMAL PROCUREMENT (IFB &amp; RFP)'!C7)) ),"")</f>
        <v/>
      </c>
      <c r="C10" s="303"/>
      <c r="D10" s="303"/>
      <c r="E10" s="315"/>
      <c r="F10" s="296" t="str">
        <f t="array" ref="F10">IFERROR(INDEX('FORMAL PROCUREMENT (IFB &amp; RFP)'!$A$7:$A$65, SMALL( IF( 'FORMAL PROCUREMENT (IFB &amp; RFP)'!$D$7:$D$65 = "No", ROW('FORMAL PROCUREMENT (IFB &amp; RFP)'!$A$7:$A$65)-ROW('FORMAL PROCUREMENT (IFB &amp; RFP)'!$A$7)+1 ), ROWS('FORMAL PROCUREMENT (IFB &amp; RFP)'!$A$7:'FORMAL PROCUREMENT (IFB &amp; RFP)'!A7)) ),"")</f>
        <v/>
      </c>
      <c r="G10" s="296" t="str">
        <f t="array" ref="G10">IFERROR( INDEX('FORMAL PROCUREMENT (IFB &amp; RFP)'!$E$7:$E$65,  SMALL( IF( 'FORMAL PROCUREMENT (IFB &amp; RFP)'!$D$7:$D$65 = "No", ROW('FORMAL PROCUREMENT (IFB &amp; RFP)'!$E$7:$E$65)-ROW('FORMAL PROCUREMENT (IFB &amp; RFP)'!$E$7)+1 ),  ROWS('FORMAL PROCUREMENT (IFB &amp; RFP)'!$E$7:'FORMAL PROCUREMENT (IFB &amp; RFP)'!E7)) ),"")</f>
        <v/>
      </c>
      <c r="H10" s="303"/>
      <c r="I10" s="303"/>
      <c r="J10" s="315"/>
      <c r="K10" s="296" t="str">
        <f t="array" ref="K10">IFERROR( INDEX('FORMAL PROCUREMENT (IFB &amp; RFP)'!$A$7:$A$65,  SMALL( IF( 'FORMAL PROCUREMENT (IFB &amp; RFP)'!$F$7:$F$65 = "No", ROW('FORMAL PROCUREMENT (IFB &amp; RFP)'!$A$7:$A$65)-ROW('FORMAL PROCUREMENT (IFB &amp; RFP)'!$A$7)+1 ),  ROWS('FORMAL PROCUREMENT (IFB &amp; RFP)'!$A$7:'FORMAL PROCUREMENT (IFB &amp; RFP)'!A7)) ),"")</f>
        <v/>
      </c>
      <c r="L10" s="296" t="str">
        <f t="array" ref="L10">IFERROR( INDEX('FORMAL PROCUREMENT (IFB &amp; RFP)'!$G$7:$G$65,  SMALL( IF( 'FORMAL PROCUREMENT (IFB &amp; RFP)'!$F$7:$F$65 = "No", ROW('FORMAL PROCUREMENT (IFB &amp; RFP)'!$G$7:$G$65)-ROW('FORMAL PROCUREMENT (IFB &amp; RFP)'!$G$7)+1 ),  ROWS('FORMAL PROCUREMENT (IFB &amp; RFP)'!$G$7:'FORMAL PROCUREMENT (IFB &amp; RFP)'!G7)) ),"")</f>
        <v/>
      </c>
      <c r="M10" s="303"/>
      <c r="N10" s="303"/>
      <c r="O10" s="315"/>
      <c r="P10" s="296" t="str">
        <f t="array" ref="P10">IFERROR( INDEX('FORMAL PROCUREMENT (IFB &amp; RFP)'!$A$7:$A$65,  SMALL( IF( 'FORMAL PROCUREMENT (IFB &amp; RFP)'!$H$7:$H$65 = "No", ROW('FORMAL PROCUREMENT (IFB &amp; RFP)'!$A$7:$A$65)-ROW('FORMAL PROCUREMENT (IFB &amp; RFP)'!$A$7)+1 ),  ROWS('FORMAL PROCUREMENT (IFB &amp; RFP)'!$A$7:'FORMAL PROCUREMENT (IFB &amp; RFP)'!A7)) ),"")</f>
        <v/>
      </c>
      <c r="Q10" s="296" t="str">
        <f t="array" ref="Q10">IFERROR( INDEX('FORMAL PROCUREMENT (IFB &amp; RFP)'!$I$7:$I$65,  SMALL( IF( 'FORMAL PROCUREMENT (IFB &amp; RFP)'!$H$7:$H$65 = "No", ROW('FORMAL PROCUREMENT (IFB &amp; RFP)'!$I$7:$I$65)-ROW('FORMAL PROCUREMENT (IFB &amp; RFP)'!$I$7)+1 ),  ROWS('FORMAL PROCUREMENT (IFB &amp; RFP)'!$I$7:'FORMAL PROCUREMENT (IFB &amp; RFP)'!I7)) ),"")</f>
        <v/>
      </c>
      <c r="R10" s="303"/>
      <c r="S10" s="303"/>
      <c r="T10" s="315"/>
      <c r="U10" s="296" t="str">
        <f t="array" ref="U10">IFERROR( INDEX('FORMAL PROCUREMENT (IFB &amp; RFP)'!$A$7:$A$65,  SMALL( IF( 'FORMAL PROCUREMENT (IFB &amp; RFP)'!$J$7:$J$65 = "No", ROW('FORMAL PROCUREMENT (IFB &amp; RFP)'!$A$7:$A$65)-ROW('FORMAL PROCUREMENT (IFB &amp; RFP)'!$A$7)+1 ),  ROWS('FORMAL PROCUREMENT (IFB &amp; RFP)'!$A$7:'FORMAL PROCUREMENT (IFB &amp; RFP)'!A7)) ),"")</f>
        <v/>
      </c>
      <c r="V10" s="296" t="str">
        <f t="array" ref="V10">IFERROR( INDEX('FORMAL PROCUREMENT (IFB &amp; RFP)'!$K$7:$K$65,  SMALL( IF( 'FORMAL PROCUREMENT (IFB &amp; RFP)'!$J$7:$J$65 = "No", ROW('FORMAL PROCUREMENT (IFB &amp; RFP)'!$K$7:$K$65)-ROW('FORMAL PROCUREMENT (IFB &amp; RFP)'!$K$7)+1 ),  ROWS('FORMAL PROCUREMENT (IFB &amp; RFP)'!$K$7:'FORMAL PROCUREMENT (IFB &amp; RFP)'!K7)) ),"")</f>
        <v/>
      </c>
      <c r="W10" s="303"/>
      <c r="X10" s="303"/>
      <c r="Y10" s="315"/>
      <c r="Z10" s="296" t="str">
        <f t="array" ref="Z10">IFERROR( INDEX('FORMAL PROCUREMENT (IFB &amp; RFP)'!$A$7:$A$65,  SMALL( IF( 'FORMAL PROCUREMENT (IFB &amp; RFP)'!$L$7:$L$65 = "No", ROW('FORMAL PROCUREMENT (IFB &amp; RFP)'!$A$7:$A$65)-ROW('FORMAL PROCUREMENT (IFB &amp; RFP)'!$A$7)+1 ),  ROWS('FORMAL PROCUREMENT (IFB &amp; RFP)'!$A$7:'FORMAL PROCUREMENT (IFB &amp; RFP)'!A7)) ),"")</f>
        <v/>
      </c>
      <c r="AA10" s="296" t="str">
        <f t="array" ref="AA10">IFERROR( INDEX('FORMAL PROCUREMENT (IFB &amp; RFP)'!$M$7:$M$65,  SMALL( IF( 'FORMAL PROCUREMENT (IFB &amp; RFP)'!$L$7:$L$65 = "No", ROW('FORMAL PROCUREMENT (IFB &amp; RFP)'!$M$7:$M$65)-ROW('FORMAL PROCUREMENT (IFB &amp; RFP)'!$M$7)+1 ),  ROWS('FORMAL PROCUREMENT (IFB &amp; RFP)'!$M$7:'FORMAL PROCUREMENT (IFB &amp; RFP)'!M7)) ),"")</f>
        <v/>
      </c>
      <c r="AB10" s="303"/>
      <c r="AC10" s="303"/>
      <c r="AD10" s="315"/>
      <c r="AE10" s="324"/>
      <c r="AF10" s="324"/>
      <c r="AG10" s="324"/>
      <c r="AH10" s="324"/>
      <c r="AI10" s="324"/>
      <c r="AJ10" s="324"/>
      <c r="AK10" s="324"/>
      <c r="AL10" s="324"/>
    </row>
    <row r="11" spans="1:38" s="325" customFormat="1" ht="15.6" x14ac:dyDescent="0.3">
      <c r="A11" s="296" t="str">
        <f t="array" ref="A11">IFERROR(INDEX('FORMAL PROCUREMENT (IFB &amp; RFP)'!$A$7:$A$65,SMALL(IF('FORMAL PROCUREMENT (IFB &amp; RFP)'!$B$7:$B$65="No",ROW('FORMAL PROCUREMENT (IFB &amp; RFP)'!$A$7:$A$65)-ROW('FORMAL PROCUREMENT (IFB &amp; RFP)'!$A$7)+1),ROWS('FORMAL PROCUREMENT (IFB &amp; RFP)'!$A$7:'FORMAL PROCUREMENT (IFB &amp; RFP)'!A8))),"")</f>
        <v/>
      </c>
      <c r="B11" s="297" t="str">
        <f t="array" ref="B11">IFERROR( INDEX('FORMAL PROCUREMENT (IFB &amp; RFP)'!$C$7:$C$65,  SMALL( IF( 'FORMAL PROCUREMENT (IFB &amp; RFP)'!$B$7:$B$65 = "No", ROW('FORMAL PROCUREMENT (IFB &amp; RFP)'!$C$7:$C$65)-ROW('FORMAL PROCUREMENT (IFB &amp; RFP)'!$C$7)+1 ),  ROWS('FORMAL PROCUREMENT (IFB &amp; RFP)'!$C$7:'FORMAL PROCUREMENT (IFB &amp; RFP)'!C8)) ),"")</f>
        <v/>
      </c>
      <c r="C11" s="303"/>
      <c r="D11" s="303"/>
      <c r="E11" s="315"/>
      <c r="F11" s="296" t="str">
        <f t="array" ref="F11">IFERROR(INDEX('FORMAL PROCUREMENT (IFB &amp; RFP)'!$A$7:$A$65, SMALL( IF( 'FORMAL PROCUREMENT (IFB &amp; RFP)'!$D$7:$D$65 = "No", ROW('FORMAL PROCUREMENT (IFB &amp; RFP)'!$A$7:$A$65)-ROW('FORMAL PROCUREMENT (IFB &amp; RFP)'!$A$7)+1 ), ROWS('FORMAL PROCUREMENT (IFB &amp; RFP)'!$A$7:'FORMAL PROCUREMENT (IFB &amp; RFP)'!A8)) ),"")</f>
        <v/>
      </c>
      <c r="G11" s="296" t="str">
        <f t="array" ref="G11">IFERROR( INDEX('FORMAL PROCUREMENT (IFB &amp; RFP)'!$E$7:$E$65,  SMALL( IF( 'FORMAL PROCUREMENT (IFB &amp; RFP)'!$D$7:$D$65 = "No", ROW('FORMAL PROCUREMENT (IFB &amp; RFP)'!$E$7:$E$65)-ROW('FORMAL PROCUREMENT (IFB &amp; RFP)'!$E$7)+1 ),  ROWS('FORMAL PROCUREMENT (IFB &amp; RFP)'!$E$7:'FORMAL PROCUREMENT (IFB &amp; RFP)'!E8)) ),"")</f>
        <v/>
      </c>
      <c r="H11" s="303"/>
      <c r="I11" s="303"/>
      <c r="J11" s="315"/>
      <c r="K11" s="296" t="str">
        <f t="array" ref="K11">IFERROR( INDEX('FORMAL PROCUREMENT (IFB &amp; RFP)'!$A$7:$A$65,  SMALL( IF( 'FORMAL PROCUREMENT (IFB &amp; RFP)'!$F$7:$F$65 = "No", ROW('FORMAL PROCUREMENT (IFB &amp; RFP)'!$A$7:$A$65)-ROW('FORMAL PROCUREMENT (IFB &amp; RFP)'!$A$7)+1 ),  ROWS('FORMAL PROCUREMENT (IFB &amp; RFP)'!$A$7:'FORMAL PROCUREMENT (IFB &amp; RFP)'!A8)) ),"")</f>
        <v/>
      </c>
      <c r="L11" s="296" t="str">
        <f t="array" ref="L11">IFERROR( INDEX('FORMAL PROCUREMENT (IFB &amp; RFP)'!$G$7:$G$65,  SMALL( IF( 'FORMAL PROCUREMENT (IFB &amp; RFP)'!$F$7:$F$65 = "No", ROW('FORMAL PROCUREMENT (IFB &amp; RFP)'!$G$7:$G$65)-ROW('FORMAL PROCUREMENT (IFB &amp; RFP)'!$G$7)+1 ),  ROWS('FORMAL PROCUREMENT (IFB &amp; RFP)'!$G$7:'FORMAL PROCUREMENT (IFB &amp; RFP)'!G8)) ),"")</f>
        <v/>
      </c>
      <c r="M11" s="303"/>
      <c r="N11" s="303"/>
      <c r="O11" s="315"/>
      <c r="P11" s="296" t="str">
        <f t="array" ref="P11">IFERROR( INDEX('FORMAL PROCUREMENT (IFB &amp; RFP)'!$A$7:$A$65,  SMALL( IF( 'FORMAL PROCUREMENT (IFB &amp; RFP)'!$H$7:$H$65 = "No", ROW('FORMAL PROCUREMENT (IFB &amp; RFP)'!$A$7:$A$65)-ROW('FORMAL PROCUREMENT (IFB &amp; RFP)'!$A$7)+1 ),  ROWS('FORMAL PROCUREMENT (IFB &amp; RFP)'!$A$7:'FORMAL PROCUREMENT (IFB &amp; RFP)'!A8)) ),"")</f>
        <v/>
      </c>
      <c r="Q11" s="296" t="str">
        <f t="array" ref="Q11">IFERROR( INDEX('FORMAL PROCUREMENT (IFB &amp; RFP)'!$I$7:$I$65,  SMALL( IF( 'FORMAL PROCUREMENT (IFB &amp; RFP)'!$H$7:$H$65 = "No", ROW('FORMAL PROCUREMENT (IFB &amp; RFP)'!$I$7:$I$65)-ROW('FORMAL PROCUREMENT (IFB &amp; RFP)'!$I$7)+1 ),  ROWS('FORMAL PROCUREMENT (IFB &amp; RFP)'!$I$7:'FORMAL PROCUREMENT (IFB &amp; RFP)'!I8)) ),"")</f>
        <v/>
      </c>
      <c r="R11" s="303"/>
      <c r="S11" s="303"/>
      <c r="T11" s="315"/>
      <c r="U11" s="296" t="str">
        <f t="array" ref="U11">IFERROR( INDEX('FORMAL PROCUREMENT (IFB &amp; RFP)'!$A$7:$A$65,  SMALL( IF( 'FORMAL PROCUREMENT (IFB &amp; RFP)'!$J$7:$J$65 = "No", ROW('FORMAL PROCUREMENT (IFB &amp; RFP)'!$A$7:$A$65)-ROW('FORMAL PROCUREMENT (IFB &amp; RFP)'!$A$7)+1 ),  ROWS('FORMAL PROCUREMENT (IFB &amp; RFP)'!$A$7:'FORMAL PROCUREMENT (IFB &amp; RFP)'!A8)) ),"")</f>
        <v/>
      </c>
      <c r="V11" s="296" t="str">
        <f t="array" ref="V11">IFERROR( INDEX('FORMAL PROCUREMENT (IFB &amp; RFP)'!$K$7:$K$65,  SMALL( IF( 'FORMAL PROCUREMENT (IFB &amp; RFP)'!$J$7:$J$65 = "No", ROW('FORMAL PROCUREMENT (IFB &amp; RFP)'!$K$7:$K$65)-ROW('FORMAL PROCUREMENT (IFB &amp; RFP)'!$K$7)+1 ),  ROWS('FORMAL PROCUREMENT (IFB &amp; RFP)'!$K$7:'FORMAL PROCUREMENT (IFB &amp; RFP)'!K8)) ),"")</f>
        <v/>
      </c>
      <c r="W11" s="303"/>
      <c r="X11" s="303"/>
      <c r="Y11" s="315"/>
      <c r="Z11" s="296" t="str">
        <f t="array" ref="Z11">IFERROR( INDEX('FORMAL PROCUREMENT (IFB &amp; RFP)'!$A$7:$A$65,  SMALL( IF( 'FORMAL PROCUREMENT (IFB &amp; RFP)'!$L$7:$L$65 = "No", ROW('FORMAL PROCUREMENT (IFB &amp; RFP)'!$A$7:$A$65)-ROW('FORMAL PROCUREMENT (IFB &amp; RFP)'!$A$7)+1 ),  ROWS('FORMAL PROCUREMENT (IFB &amp; RFP)'!$A$7:'FORMAL PROCUREMENT (IFB &amp; RFP)'!A8)) ),"")</f>
        <v/>
      </c>
      <c r="AA11" s="296" t="str">
        <f t="array" ref="AA11">IFERROR( INDEX('FORMAL PROCUREMENT (IFB &amp; RFP)'!$M$7:$M$65,  SMALL( IF( 'FORMAL PROCUREMENT (IFB &amp; RFP)'!$L$7:$L$65 = "No", ROW('FORMAL PROCUREMENT (IFB &amp; RFP)'!$M$7:$M$65)-ROW('FORMAL PROCUREMENT (IFB &amp; RFP)'!$M$7)+1 ),  ROWS('FORMAL PROCUREMENT (IFB &amp; RFP)'!$M$7:'FORMAL PROCUREMENT (IFB &amp; RFP)'!M8)) ),"")</f>
        <v/>
      </c>
      <c r="AB11" s="303"/>
      <c r="AC11" s="303"/>
      <c r="AD11" s="315"/>
      <c r="AE11" s="324"/>
      <c r="AF11" s="324"/>
      <c r="AG11" s="324"/>
      <c r="AH11" s="324"/>
      <c r="AI11" s="324"/>
      <c r="AJ11" s="324"/>
      <c r="AK11" s="324"/>
      <c r="AL11" s="324"/>
    </row>
    <row r="12" spans="1:38" s="325" customFormat="1" ht="15.6" x14ac:dyDescent="0.3">
      <c r="A12" s="296" t="str">
        <f t="array" ref="A12">IFERROR(INDEX('FORMAL PROCUREMENT (IFB &amp; RFP)'!$A$7:$A$65,SMALL(IF('FORMAL PROCUREMENT (IFB &amp; RFP)'!$B$7:$B$65="No",ROW('FORMAL PROCUREMENT (IFB &amp; RFP)'!$A$7:$A$65)-ROW('FORMAL PROCUREMENT (IFB &amp; RFP)'!$A$7)+1),ROWS('FORMAL PROCUREMENT (IFB &amp; RFP)'!$A$7:'FORMAL PROCUREMENT (IFB &amp; RFP)'!A9))),"")</f>
        <v/>
      </c>
      <c r="B12" s="297" t="str">
        <f t="array" ref="B12">IFERROR( INDEX('FORMAL PROCUREMENT (IFB &amp; RFP)'!$C$7:$C$65,  SMALL( IF( 'FORMAL PROCUREMENT (IFB &amp; RFP)'!$B$7:$B$65 = "No", ROW('FORMAL PROCUREMENT (IFB &amp; RFP)'!$C$7:$C$65)-ROW('FORMAL PROCUREMENT (IFB &amp; RFP)'!$C$7)+1 ),  ROWS('FORMAL PROCUREMENT (IFB &amp; RFP)'!$C$7:'FORMAL PROCUREMENT (IFB &amp; RFP)'!C9)) ),"")</f>
        <v/>
      </c>
      <c r="C12" s="303"/>
      <c r="D12" s="303"/>
      <c r="E12" s="315"/>
      <c r="F12" s="296" t="str">
        <f t="array" ref="F12">IFERROR(INDEX('FORMAL PROCUREMENT (IFB &amp; RFP)'!$A$7:$A$65, SMALL( IF( 'FORMAL PROCUREMENT (IFB &amp; RFP)'!$D$7:$D$65 = "No", ROW('FORMAL PROCUREMENT (IFB &amp; RFP)'!$A$7:$A$65)-ROW('FORMAL PROCUREMENT (IFB &amp; RFP)'!$A$7)+1 ), ROWS('FORMAL PROCUREMENT (IFB &amp; RFP)'!$A$7:'FORMAL PROCUREMENT (IFB &amp; RFP)'!A9)) ),"")</f>
        <v/>
      </c>
      <c r="G12" s="296" t="str">
        <f t="array" ref="G12">IFERROR( INDEX('FORMAL PROCUREMENT (IFB &amp; RFP)'!$E$7:$E$65,  SMALL( IF( 'FORMAL PROCUREMENT (IFB &amp; RFP)'!$D$7:$D$65 = "No", ROW('FORMAL PROCUREMENT (IFB &amp; RFP)'!$E$7:$E$65)-ROW('FORMAL PROCUREMENT (IFB &amp; RFP)'!$E$7)+1 ),  ROWS('FORMAL PROCUREMENT (IFB &amp; RFP)'!$E$7:'FORMAL PROCUREMENT (IFB &amp; RFP)'!E9)) ),"")</f>
        <v/>
      </c>
      <c r="H12" s="303"/>
      <c r="I12" s="303"/>
      <c r="J12" s="315"/>
      <c r="K12" s="296" t="str">
        <f t="array" ref="K12">IFERROR( INDEX('FORMAL PROCUREMENT (IFB &amp; RFP)'!$A$7:$A$65,  SMALL( IF( 'FORMAL PROCUREMENT (IFB &amp; RFP)'!$F$7:$F$65 = "No", ROW('FORMAL PROCUREMENT (IFB &amp; RFP)'!$A$7:$A$65)-ROW('FORMAL PROCUREMENT (IFB &amp; RFP)'!$A$7)+1 ),  ROWS('FORMAL PROCUREMENT (IFB &amp; RFP)'!$A$7:'FORMAL PROCUREMENT (IFB &amp; RFP)'!A9)) ),"")</f>
        <v/>
      </c>
      <c r="L12" s="296" t="str">
        <f t="array" ref="L12">IFERROR( INDEX('FORMAL PROCUREMENT (IFB &amp; RFP)'!$G$7:$G$65,  SMALL( IF( 'FORMAL PROCUREMENT (IFB &amp; RFP)'!$F$7:$F$65 = "No", ROW('FORMAL PROCUREMENT (IFB &amp; RFP)'!$G$7:$G$65)-ROW('FORMAL PROCUREMENT (IFB &amp; RFP)'!$G$7)+1 ),  ROWS('FORMAL PROCUREMENT (IFB &amp; RFP)'!$G$7:'FORMAL PROCUREMENT (IFB &amp; RFP)'!G9)) ),"")</f>
        <v/>
      </c>
      <c r="M12" s="303"/>
      <c r="N12" s="303"/>
      <c r="O12" s="315"/>
      <c r="P12" s="296" t="str">
        <f t="array" ref="P12">IFERROR( INDEX('FORMAL PROCUREMENT (IFB &amp; RFP)'!$A$7:$A$65,  SMALL( IF( 'FORMAL PROCUREMENT (IFB &amp; RFP)'!$H$7:$H$65 = "No", ROW('FORMAL PROCUREMENT (IFB &amp; RFP)'!$A$7:$A$65)-ROW('FORMAL PROCUREMENT (IFB &amp; RFP)'!$A$7)+1 ),  ROWS('FORMAL PROCUREMENT (IFB &amp; RFP)'!$A$7:'FORMAL PROCUREMENT (IFB &amp; RFP)'!A9)) ),"")</f>
        <v/>
      </c>
      <c r="Q12" s="296" t="str">
        <f t="array" ref="Q12">IFERROR( INDEX('FORMAL PROCUREMENT (IFB &amp; RFP)'!$I$7:$I$65,  SMALL( IF( 'FORMAL PROCUREMENT (IFB &amp; RFP)'!$H$7:$H$65 = "No", ROW('FORMAL PROCUREMENT (IFB &amp; RFP)'!$I$7:$I$65)-ROW('FORMAL PROCUREMENT (IFB &amp; RFP)'!$I$7)+1 ),  ROWS('FORMAL PROCUREMENT (IFB &amp; RFP)'!$I$7:'FORMAL PROCUREMENT (IFB &amp; RFP)'!I9)) ),"")</f>
        <v/>
      </c>
      <c r="R12" s="303"/>
      <c r="S12" s="303"/>
      <c r="T12" s="315"/>
      <c r="U12" s="296" t="str">
        <f t="array" ref="U12">IFERROR( INDEX('FORMAL PROCUREMENT (IFB &amp; RFP)'!$A$7:$A$65,  SMALL( IF( 'FORMAL PROCUREMENT (IFB &amp; RFP)'!$J$7:$J$65 = "No", ROW('FORMAL PROCUREMENT (IFB &amp; RFP)'!$A$7:$A$65)-ROW('FORMAL PROCUREMENT (IFB &amp; RFP)'!$A$7)+1 ),  ROWS('FORMAL PROCUREMENT (IFB &amp; RFP)'!$A$7:'FORMAL PROCUREMENT (IFB &amp; RFP)'!A9)) ),"")</f>
        <v/>
      </c>
      <c r="V12" s="296" t="str">
        <f t="array" ref="V12">IFERROR( INDEX('FORMAL PROCUREMENT (IFB &amp; RFP)'!$K$7:$K$65,  SMALL( IF( 'FORMAL PROCUREMENT (IFB &amp; RFP)'!$J$7:$J$65 = "No", ROW('FORMAL PROCUREMENT (IFB &amp; RFP)'!$K$7:$K$65)-ROW('FORMAL PROCUREMENT (IFB &amp; RFP)'!$K$7)+1 ),  ROWS('FORMAL PROCUREMENT (IFB &amp; RFP)'!$K$7:'FORMAL PROCUREMENT (IFB &amp; RFP)'!K9)) ),"")</f>
        <v/>
      </c>
      <c r="W12" s="303"/>
      <c r="X12" s="303"/>
      <c r="Y12" s="315"/>
      <c r="Z12" s="296" t="str">
        <f t="array" ref="Z12">IFERROR( INDEX('FORMAL PROCUREMENT (IFB &amp; RFP)'!$A$7:$A$65,  SMALL( IF( 'FORMAL PROCUREMENT (IFB &amp; RFP)'!$L$7:$L$65 = "No", ROW('FORMAL PROCUREMENT (IFB &amp; RFP)'!$A$7:$A$65)-ROW('FORMAL PROCUREMENT (IFB &amp; RFP)'!$A$7)+1 ),  ROWS('FORMAL PROCUREMENT (IFB &amp; RFP)'!$A$7:'FORMAL PROCUREMENT (IFB &amp; RFP)'!A9)) ),"")</f>
        <v/>
      </c>
      <c r="AA12" s="296" t="str">
        <f t="array" ref="AA12">IFERROR( INDEX('FORMAL PROCUREMENT (IFB &amp; RFP)'!$M$7:$M$65,  SMALL( IF( 'FORMAL PROCUREMENT (IFB &amp; RFP)'!$L$7:$L$65 = "No", ROW('FORMAL PROCUREMENT (IFB &amp; RFP)'!$M$7:$M$65)-ROW('FORMAL PROCUREMENT (IFB &amp; RFP)'!$M$7)+1 ),  ROWS('FORMAL PROCUREMENT (IFB &amp; RFP)'!$M$7:'FORMAL PROCUREMENT (IFB &amp; RFP)'!M9)) ),"")</f>
        <v/>
      </c>
      <c r="AB12" s="303"/>
      <c r="AC12" s="303"/>
      <c r="AD12" s="315"/>
      <c r="AE12" s="324"/>
      <c r="AF12" s="324"/>
      <c r="AG12" s="324"/>
      <c r="AH12" s="324"/>
      <c r="AI12" s="324"/>
      <c r="AJ12" s="324"/>
      <c r="AK12" s="324"/>
      <c r="AL12" s="324"/>
    </row>
    <row r="13" spans="1:38" s="325" customFormat="1" ht="15.6" x14ac:dyDescent="0.3">
      <c r="A13" s="296" t="str">
        <f t="array" ref="A13">IFERROR(INDEX('FORMAL PROCUREMENT (IFB &amp; RFP)'!$A$7:$A$65,SMALL(IF('FORMAL PROCUREMENT (IFB &amp; RFP)'!$B$7:$B$65="No",ROW('FORMAL PROCUREMENT (IFB &amp; RFP)'!$A$7:$A$65)-ROW('FORMAL PROCUREMENT (IFB &amp; RFP)'!$A$7)+1),ROWS('FORMAL PROCUREMENT (IFB &amp; RFP)'!$A$7:'FORMAL PROCUREMENT (IFB &amp; RFP)'!A10))),"")</f>
        <v/>
      </c>
      <c r="B13" s="297" t="str">
        <f t="array" ref="B13">IFERROR( INDEX('FORMAL PROCUREMENT (IFB &amp; RFP)'!$C$7:$C$65,  SMALL( IF( 'FORMAL PROCUREMENT (IFB &amp; RFP)'!$B$7:$B$65 = "No", ROW('FORMAL PROCUREMENT (IFB &amp; RFP)'!$C$7:$C$65)-ROW('FORMAL PROCUREMENT (IFB &amp; RFP)'!$C$7)+1 ),  ROWS('FORMAL PROCUREMENT (IFB &amp; RFP)'!$C$7:'FORMAL PROCUREMENT (IFB &amp; RFP)'!C10)) ),"")</f>
        <v/>
      </c>
      <c r="C13" s="303"/>
      <c r="D13" s="303"/>
      <c r="E13" s="315"/>
      <c r="F13" s="296" t="str">
        <f t="array" ref="F13">IFERROR(INDEX('FORMAL PROCUREMENT (IFB &amp; RFP)'!$A$7:$A$65, SMALL( IF( 'FORMAL PROCUREMENT (IFB &amp; RFP)'!$D$7:$D$65 = "No", ROW('FORMAL PROCUREMENT (IFB &amp; RFP)'!$A$7:$A$65)-ROW('FORMAL PROCUREMENT (IFB &amp; RFP)'!$A$7)+1 ), ROWS('FORMAL PROCUREMENT (IFB &amp; RFP)'!$A$7:'FORMAL PROCUREMENT (IFB &amp; RFP)'!A10)) ),"")</f>
        <v/>
      </c>
      <c r="G13" s="296" t="str">
        <f t="array" ref="G13">IFERROR( INDEX('FORMAL PROCUREMENT (IFB &amp; RFP)'!$E$7:$E$65,  SMALL( IF( 'FORMAL PROCUREMENT (IFB &amp; RFP)'!$D$7:$D$65 = "No", ROW('FORMAL PROCUREMENT (IFB &amp; RFP)'!$E$7:$E$65)-ROW('FORMAL PROCUREMENT (IFB &amp; RFP)'!$E$7)+1 ),  ROWS('FORMAL PROCUREMENT (IFB &amp; RFP)'!$E$7:'FORMAL PROCUREMENT (IFB &amp; RFP)'!E10)) ),"")</f>
        <v/>
      </c>
      <c r="H13" s="303"/>
      <c r="I13" s="303"/>
      <c r="J13" s="315"/>
      <c r="K13" s="296" t="str">
        <f t="array" ref="K13">IFERROR( INDEX('FORMAL PROCUREMENT (IFB &amp; RFP)'!$A$7:$A$65,  SMALL( IF( 'FORMAL PROCUREMENT (IFB &amp; RFP)'!$F$7:$F$65 = "No", ROW('FORMAL PROCUREMENT (IFB &amp; RFP)'!$A$7:$A$65)-ROW('FORMAL PROCUREMENT (IFB &amp; RFP)'!$A$7)+1 ),  ROWS('FORMAL PROCUREMENT (IFB &amp; RFP)'!$A$7:'FORMAL PROCUREMENT (IFB &amp; RFP)'!A10)) ),"")</f>
        <v/>
      </c>
      <c r="L13" s="296" t="str">
        <f t="array" ref="L13">IFERROR( INDEX('FORMAL PROCUREMENT (IFB &amp; RFP)'!$G$7:$G$65,  SMALL( IF( 'FORMAL PROCUREMENT (IFB &amp; RFP)'!$F$7:$F$65 = "No", ROW('FORMAL PROCUREMENT (IFB &amp; RFP)'!$G$7:$G$65)-ROW('FORMAL PROCUREMENT (IFB &amp; RFP)'!$G$7)+1 ),  ROWS('FORMAL PROCUREMENT (IFB &amp; RFP)'!$G$7:'FORMAL PROCUREMENT (IFB &amp; RFP)'!G10)) ),"")</f>
        <v/>
      </c>
      <c r="M13" s="303"/>
      <c r="N13" s="303"/>
      <c r="O13" s="315"/>
      <c r="P13" s="296" t="str">
        <f t="array" ref="P13">IFERROR( INDEX('FORMAL PROCUREMENT (IFB &amp; RFP)'!$A$7:$A$65,  SMALL( IF( 'FORMAL PROCUREMENT (IFB &amp; RFP)'!$H$7:$H$65 = "No", ROW('FORMAL PROCUREMENT (IFB &amp; RFP)'!$A$7:$A$65)-ROW('FORMAL PROCUREMENT (IFB &amp; RFP)'!$A$7)+1 ),  ROWS('FORMAL PROCUREMENT (IFB &amp; RFP)'!$A$7:'FORMAL PROCUREMENT (IFB &amp; RFP)'!A10)) ),"")</f>
        <v/>
      </c>
      <c r="Q13" s="296" t="str">
        <f t="array" ref="Q13">IFERROR( INDEX('FORMAL PROCUREMENT (IFB &amp; RFP)'!$I$7:$I$65,  SMALL( IF( 'FORMAL PROCUREMENT (IFB &amp; RFP)'!$H$7:$H$65 = "No", ROW('FORMAL PROCUREMENT (IFB &amp; RFP)'!$I$7:$I$65)-ROW('FORMAL PROCUREMENT (IFB &amp; RFP)'!$I$7)+1 ),  ROWS('FORMAL PROCUREMENT (IFB &amp; RFP)'!$I$7:'FORMAL PROCUREMENT (IFB &amp; RFP)'!I10)) ),"")</f>
        <v/>
      </c>
      <c r="R13" s="303"/>
      <c r="S13" s="303"/>
      <c r="T13" s="315"/>
      <c r="U13" s="296" t="str">
        <f t="array" ref="U13">IFERROR( INDEX('FORMAL PROCUREMENT (IFB &amp; RFP)'!$A$7:$A$65,  SMALL( IF( 'FORMAL PROCUREMENT (IFB &amp; RFP)'!$J$7:$J$65 = "No", ROW('FORMAL PROCUREMENT (IFB &amp; RFP)'!$A$7:$A$65)-ROW('FORMAL PROCUREMENT (IFB &amp; RFP)'!$A$7)+1 ),  ROWS('FORMAL PROCUREMENT (IFB &amp; RFP)'!$A$7:'FORMAL PROCUREMENT (IFB &amp; RFP)'!A10)) ),"")</f>
        <v/>
      </c>
      <c r="V13" s="296" t="str">
        <f t="array" ref="V13">IFERROR( INDEX('FORMAL PROCUREMENT (IFB &amp; RFP)'!$K$7:$K$65,  SMALL( IF( 'FORMAL PROCUREMENT (IFB &amp; RFP)'!$J$7:$J$65 = "No", ROW('FORMAL PROCUREMENT (IFB &amp; RFP)'!$K$7:$K$65)-ROW('FORMAL PROCUREMENT (IFB &amp; RFP)'!$K$7)+1 ),  ROWS('FORMAL PROCUREMENT (IFB &amp; RFP)'!$K$7:'FORMAL PROCUREMENT (IFB &amp; RFP)'!K10)) ),"")</f>
        <v/>
      </c>
      <c r="W13" s="303"/>
      <c r="X13" s="303"/>
      <c r="Y13" s="315"/>
      <c r="Z13" s="296" t="str">
        <f t="array" ref="Z13">IFERROR( INDEX('FORMAL PROCUREMENT (IFB &amp; RFP)'!$A$7:$A$65,  SMALL( IF( 'FORMAL PROCUREMENT (IFB &amp; RFP)'!$L$7:$L$65 = "No", ROW('FORMAL PROCUREMENT (IFB &amp; RFP)'!$A$7:$A$65)-ROW('FORMAL PROCUREMENT (IFB &amp; RFP)'!$A$7)+1 ),  ROWS('FORMAL PROCUREMENT (IFB &amp; RFP)'!$A$7:'FORMAL PROCUREMENT (IFB &amp; RFP)'!A10)) ),"")</f>
        <v/>
      </c>
      <c r="AA13" s="296" t="str">
        <f t="array" ref="AA13">IFERROR( INDEX('FORMAL PROCUREMENT (IFB &amp; RFP)'!$M$7:$M$65,  SMALL( IF( 'FORMAL PROCUREMENT (IFB &amp; RFP)'!$L$7:$L$65 = "No", ROW('FORMAL PROCUREMENT (IFB &amp; RFP)'!$M$7:$M$65)-ROW('FORMAL PROCUREMENT (IFB &amp; RFP)'!$M$7)+1 ),  ROWS('FORMAL PROCUREMENT (IFB &amp; RFP)'!$M$7:'FORMAL PROCUREMENT (IFB &amp; RFP)'!M10)) ),"")</f>
        <v/>
      </c>
      <c r="AB13" s="303"/>
      <c r="AC13" s="303"/>
      <c r="AD13" s="315"/>
      <c r="AE13" s="324"/>
      <c r="AF13" s="324"/>
      <c r="AG13" s="324"/>
      <c r="AH13" s="324"/>
      <c r="AI13" s="324"/>
      <c r="AJ13" s="324"/>
      <c r="AK13" s="324"/>
      <c r="AL13" s="324"/>
    </row>
    <row r="14" spans="1:38" s="325" customFormat="1" ht="15.6" x14ac:dyDescent="0.3">
      <c r="A14" s="296" t="str">
        <f t="array" ref="A14">IFERROR(INDEX('FORMAL PROCUREMENT (IFB &amp; RFP)'!$A$7:$A$65,SMALL(IF('FORMAL PROCUREMENT (IFB &amp; RFP)'!$B$7:$B$65="No",ROW('FORMAL PROCUREMENT (IFB &amp; RFP)'!$A$7:$A$65)-ROW('FORMAL PROCUREMENT (IFB &amp; RFP)'!$A$7)+1),ROWS('FORMAL PROCUREMENT (IFB &amp; RFP)'!$A$7:'FORMAL PROCUREMENT (IFB &amp; RFP)'!A11))),"")</f>
        <v/>
      </c>
      <c r="B14" s="297" t="str">
        <f t="array" ref="B14">IFERROR( INDEX('FORMAL PROCUREMENT (IFB &amp; RFP)'!$C$7:$C$65,  SMALL( IF( 'FORMAL PROCUREMENT (IFB &amp; RFP)'!$B$7:$B$65 = "No", ROW('FORMAL PROCUREMENT (IFB &amp; RFP)'!$C$7:$C$65)-ROW('FORMAL PROCUREMENT (IFB &amp; RFP)'!$C$7)+1 ),  ROWS('FORMAL PROCUREMENT (IFB &amp; RFP)'!$C$7:'FORMAL PROCUREMENT (IFB &amp; RFP)'!C11)) ),"")</f>
        <v/>
      </c>
      <c r="C14" s="303"/>
      <c r="D14" s="303"/>
      <c r="E14" s="315"/>
      <c r="F14" s="296" t="str">
        <f t="array" ref="F14">IFERROR(INDEX('FORMAL PROCUREMENT (IFB &amp; RFP)'!$A$7:$A$65, SMALL( IF( 'FORMAL PROCUREMENT (IFB &amp; RFP)'!$D$7:$D$65 = "No", ROW('FORMAL PROCUREMENT (IFB &amp; RFP)'!$A$7:$A$65)-ROW('FORMAL PROCUREMENT (IFB &amp; RFP)'!$A$7)+1 ), ROWS('FORMAL PROCUREMENT (IFB &amp; RFP)'!$A$7:'FORMAL PROCUREMENT (IFB &amp; RFP)'!A11)) ),"")</f>
        <v/>
      </c>
      <c r="G14" s="296" t="str">
        <f t="array" ref="G14">IFERROR( INDEX('FORMAL PROCUREMENT (IFB &amp; RFP)'!$E$7:$E$65,  SMALL( IF( 'FORMAL PROCUREMENT (IFB &amp; RFP)'!$D$7:$D$65 = "No", ROW('FORMAL PROCUREMENT (IFB &amp; RFP)'!$E$7:$E$65)-ROW('FORMAL PROCUREMENT (IFB &amp; RFP)'!$E$7)+1 ),  ROWS('FORMAL PROCUREMENT (IFB &amp; RFP)'!$E$7:'FORMAL PROCUREMENT (IFB &amp; RFP)'!E11)) ),"")</f>
        <v/>
      </c>
      <c r="H14" s="303"/>
      <c r="I14" s="303"/>
      <c r="J14" s="315"/>
      <c r="K14" s="296" t="str">
        <f t="array" ref="K14">IFERROR( INDEX('FORMAL PROCUREMENT (IFB &amp; RFP)'!$A$7:$A$65,  SMALL( IF( 'FORMAL PROCUREMENT (IFB &amp; RFP)'!$F$7:$F$65 = "No", ROW('FORMAL PROCUREMENT (IFB &amp; RFP)'!$A$7:$A$65)-ROW('FORMAL PROCUREMENT (IFB &amp; RFP)'!$A$7)+1 ),  ROWS('FORMAL PROCUREMENT (IFB &amp; RFP)'!$A$7:'FORMAL PROCUREMENT (IFB &amp; RFP)'!A11)) ),"")</f>
        <v/>
      </c>
      <c r="L14" s="296" t="str">
        <f t="array" ref="L14">IFERROR( INDEX('FORMAL PROCUREMENT (IFB &amp; RFP)'!$G$7:$G$65,  SMALL( IF( 'FORMAL PROCUREMENT (IFB &amp; RFP)'!$F$7:$F$65 = "No", ROW('FORMAL PROCUREMENT (IFB &amp; RFP)'!$G$7:$G$65)-ROW('FORMAL PROCUREMENT (IFB &amp; RFP)'!$G$7)+1 ),  ROWS('FORMAL PROCUREMENT (IFB &amp; RFP)'!$G$7:'FORMAL PROCUREMENT (IFB &amp; RFP)'!G11)) ),"")</f>
        <v/>
      </c>
      <c r="M14" s="303"/>
      <c r="N14" s="303"/>
      <c r="O14" s="315"/>
      <c r="P14" s="296" t="str">
        <f t="array" ref="P14">IFERROR( INDEX('FORMAL PROCUREMENT (IFB &amp; RFP)'!$A$7:$A$65,  SMALL( IF( 'FORMAL PROCUREMENT (IFB &amp; RFP)'!$H$7:$H$65 = "No", ROW('FORMAL PROCUREMENT (IFB &amp; RFP)'!$A$7:$A$65)-ROW('FORMAL PROCUREMENT (IFB &amp; RFP)'!$A$7)+1 ),  ROWS('FORMAL PROCUREMENT (IFB &amp; RFP)'!$A$7:'FORMAL PROCUREMENT (IFB &amp; RFP)'!A11)) ),"")</f>
        <v/>
      </c>
      <c r="Q14" s="296" t="str">
        <f t="array" ref="Q14">IFERROR( INDEX('FORMAL PROCUREMENT (IFB &amp; RFP)'!$I$7:$I$65,  SMALL( IF( 'FORMAL PROCUREMENT (IFB &amp; RFP)'!$H$7:$H$65 = "No", ROW('FORMAL PROCUREMENT (IFB &amp; RFP)'!$I$7:$I$65)-ROW('FORMAL PROCUREMENT (IFB &amp; RFP)'!$I$7)+1 ),  ROWS('FORMAL PROCUREMENT (IFB &amp; RFP)'!$I$7:'FORMAL PROCUREMENT (IFB &amp; RFP)'!I11)) ),"")</f>
        <v/>
      </c>
      <c r="R14" s="303"/>
      <c r="S14" s="303"/>
      <c r="T14" s="315"/>
      <c r="U14" s="296" t="str">
        <f t="array" ref="U14">IFERROR( INDEX('FORMAL PROCUREMENT (IFB &amp; RFP)'!$A$7:$A$65,  SMALL( IF( 'FORMAL PROCUREMENT (IFB &amp; RFP)'!$J$7:$J$65 = "No", ROW('FORMAL PROCUREMENT (IFB &amp; RFP)'!$A$7:$A$65)-ROW('FORMAL PROCUREMENT (IFB &amp; RFP)'!$A$7)+1 ),  ROWS('FORMAL PROCUREMENT (IFB &amp; RFP)'!$A$7:'FORMAL PROCUREMENT (IFB &amp; RFP)'!A11)) ),"")</f>
        <v/>
      </c>
      <c r="V14" s="296" t="str">
        <f t="array" ref="V14">IFERROR( INDEX('FORMAL PROCUREMENT (IFB &amp; RFP)'!$K$7:$K$65,  SMALL( IF( 'FORMAL PROCUREMENT (IFB &amp; RFP)'!$J$7:$J$65 = "No", ROW('FORMAL PROCUREMENT (IFB &amp; RFP)'!$K$7:$K$65)-ROW('FORMAL PROCUREMENT (IFB &amp; RFP)'!$K$7)+1 ),  ROWS('FORMAL PROCUREMENT (IFB &amp; RFP)'!$K$7:'FORMAL PROCUREMENT (IFB &amp; RFP)'!K11)) ),"")</f>
        <v/>
      </c>
      <c r="W14" s="303"/>
      <c r="X14" s="303"/>
      <c r="Y14" s="315"/>
      <c r="Z14" s="296" t="str">
        <f t="array" ref="Z14">IFERROR( INDEX('FORMAL PROCUREMENT (IFB &amp; RFP)'!$A$7:$A$65,  SMALL( IF( 'FORMAL PROCUREMENT (IFB &amp; RFP)'!$L$7:$L$65 = "No", ROW('FORMAL PROCUREMENT (IFB &amp; RFP)'!$A$7:$A$65)-ROW('FORMAL PROCUREMENT (IFB &amp; RFP)'!$A$7)+1 ),  ROWS('FORMAL PROCUREMENT (IFB &amp; RFP)'!$A$7:'FORMAL PROCUREMENT (IFB &amp; RFP)'!A11)) ),"")</f>
        <v/>
      </c>
      <c r="AA14" s="296" t="str">
        <f t="array" ref="AA14">IFERROR( INDEX('FORMAL PROCUREMENT (IFB &amp; RFP)'!$M$7:$M$65,  SMALL( IF( 'FORMAL PROCUREMENT (IFB &amp; RFP)'!$L$7:$L$65 = "No", ROW('FORMAL PROCUREMENT (IFB &amp; RFP)'!$M$7:$M$65)-ROW('FORMAL PROCUREMENT (IFB &amp; RFP)'!$M$7)+1 ),  ROWS('FORMAL PROCUREMENT (IFB &amp; RFP)'!$M$7:'FORMAL PROCUREMENT (IFB &amp; RFP)'!M11)) ),"")</f>
        <v/>
      </c>
      <c r="AB14" s="303"/>
      <c r="AC14" s="303"/>
      <c r="AD14" s="315"/>
      <c r="AE14" s="324"/>
      <c r="AF14" s="324"/>
      <c r="AG14" s="324"/>
      <c r="AH14" s="324"/>
      <c r="AI14" s="324"/>
      <c r="AJ14" s="324"/>
      <c r="AK14" s="324"/>
      <c r="AL14" s="324"/>
    </row>
    <row r="15" spans="1:38" s="325" customFormat="1" ht="15.6" x14ac:dyDescent="0.3">
      <c r="A15" s="296" t="str">
        <f t="array" ref="A15">IFERROR(INDEX('FORMAL PROCUREMENT (IFB &amp; RFP)'!$A$7:$A$65,SMALL(IF('FORMAL PROCUREMENT (IFB &amp; RFP)'!$B$7:$B$65="No",ROW('FORMAL PROCUREMENT (IFB &amp; RFP)'!$A$7:$A$65)-ROW('FORMAL PROCUREMENT (IFB &amp; RFP)'!$A$7)+1),ROWS('FORMAL PROCUREMENT (IFB &amp; RFP)'!$A$7:'FORMAL PROCUREMENT (IFB &amp; RFP)'!A12))),"")</f>
        <v/>
      </c>
      <c r="B15" s="297" t="str">
        <f t="array" ref="B15">IFERROR( INDEX('FORMAL PROCUREMENT (IFB &amp; RFP)'!$C$7:$C$65,  SMALL( IF( 'FORMAL PROCUREMENT (IFB &amp; RFP)'!$B$7:$B$65 = "No", ROW('FORMAL PROCUREMENT (IFB &amp; RFP)'!$C$7:$C$65)-ROW('FORMAL PROCUREMENT (IFB &amp; RFP)'!$C$7)+1 ),  ROWS('FORMAL PROCUREMENT (IFB &amp; RFP)'!$C$7:'FORMAL PROCUREMENT (IFB &amp; RFP)'!C12)) ),"")</f>
        <v/>
      </c>
      <c r="C15" s="303"/>
      <c r="D15" s="303"/>
      <c r="E15" s="315"/>
      <c r="F15" s="296" t="str">
        <f t="array" ref="F15">IFERROR(INDEX('FORMAL PROCUREMENT (IFB &amp; RFP)'!$A$7:$A$65, SMALL( IF( 'FORMAL PROCUREMENT (IFB &amp; RFP)'!$D$7:$D$65 = "No", ROW('FORMAL PROCUREMENT (IFB &amp; RFP)'!$A$7:$A$65)-ROW('FORMAL PROCUREMENT (IFB &amp; RFP)'!$A$7)+1 ), ROWS('FORMAL PROCUREMENT (IFB &amp; RFP)'!$A$7:'FORMAL PROCUREMENT (IFB &amp; RFP)'!A12)) ),"")</f>
        <v/>
      </c>
      <c r="G15" s="296" t="str">
        <f t="array" ref="G15">IFERROR( INDEX('FORMAL PROCUREMENT (IFB &amp; RFP)'!$E$7:$E$65,  SMALL( IF( 'FORMAL PROCUREMENT (IFB &amp; RFP)'!$D$7:$D$65 = "No", ROW('FORMAL PROCUREMENT (IFB &amp; RFP)'!$E$7:$E$65)-ROW('FORMAL PROCUREMENT (IFB &amp; RFP)'!$E$7)+1 ),  ROWS('FORMAL PROCUREMENT (IFB &amp; RFP)'!$E$7:'FORMAL PROCUREMENT (IFB &amp; RFP)'!E12)) ),"")</f>
        <v/>
      </c>
      <c r="H15" s="303"/>
      <c r="I15" s="303"/>
      <c r="J15" s="315"/>
      <c r="K15" s="296" t="str">
        <f t="array" ref="K15">IFERROR( INDEX('FORMAL PROCUREMENT (IFB &amp; RFP)'!$A$7:$A$65,  SMALL( IF( 'FORMAL PROCUREMENT (IFB &amp; RFP)'!$F$7:$F$65 = "No", ROW('FORMAL PROCUREMENT (IFB &amp; RFP)'!$A$7:$A$65)-ROW('FORMAL PROCUREMENT (IFB &amp; RFP)'!$A$7)+1 ),  ROWS('FORMAL PROCUREMENT (IFB &amp; RFP)'!$A$7:'FORMAL PROCUREMENT (IFB &amp; RFP)'!A12)) ),"")</f>
        <v/>
      </c>
      <c r="L15" s="296" t="str">
        <f t="array" ref="L15">IFERROR( INDEX('FORMAL PROCUREMENT (IFB &amp; RFP)'!$G$7:$G$65,  SMALL( IF( 'FORMAL PROCUREMENT (IFB &amp; RFP)'!$F$7:$F$65 = "No", ROW('FORMAL PROCUREMENT (IFB &amp; RFP)'!$G$7:$G$65)-ROW('FORMAL PROCUREMENT (IFB &amp; RFP)'!$G$7)+1 ),  ROWS('FORMAL PROCUREMENT (IFB &amp; RFP)'!$G$7:'FORMAL PROCUREMENT (IFB &amp; RFP)'!G12)) ),"")</f>
        <v/>
      </c>
      <c r="M15" s="303"/>
      <c r="N15" s="303"/>
      <c r="O15" s="315"/>
      <c r="P15" s="296" t="str">
        <f t="array" ref="P15">IFERROR( INDEX('FORMAL PROCUREMENT (IFB &amp; RFP)'!$A$7:$A$65,  SMALL( IF( 'FORMAL PROCUREMENT (IFB &amp; RFP)'!$H$7:$H$65 = "No", ROW('FORMAL PROCUREMENT (IFB &amp; RFP)'!$A$7:$A$65)-ROW('FORMAL PROCUREMENT (IFB &amp; RFP)'!$A$7)+1 ),  ROWS('FORMAL PROCUREMENT (IFB &amp; RFP)'!$A$7:'FORMAL PROCUREMENT (IFB &amp; RFP)'!A12)) ),"")</f>
        <v/>
      </c>
      <c r="Q15" s="296" t="str">
        <f t="array" ref="Q15">IFERROR( INDEX('FORMAL PROCUREMENT (IFB &amp; RFP)'!$I$7:$I$65,  SMALL( IF( 'FORMAL PROCUREMENT (IFB &amp; RFP)'!$H$7:$H$65 = "No", ROW('FORMAL PROCUREMENT (IFB &amp; RFP)'!$I$7:$I$65)-ROW('FORMAL PROCUREMENT (IFB &amp; RFP)'!$I$7)+1 ),  ROWS('FORMAL PROCUREMENT (IFB &amp; RFP)'!$I$7:'FORMAL PROCUREMENT (IFB &amp; RFP)'!I12)) ),"")</f>
        <v/>
      </c>
      <c r="R15" s="303"/>
      <c r="S15" s="303"/>
      <c r="T15" s="315"/>
      <c r="U15" s="296" t="str">
        <f t="array" ref="U15">IFERROR( INDEX('FORMAL PROCUREMENT (IFB &amp; RFP)'!$A$7:$A$65,  SMALL( IF( 'FORMAL PROCUREMENT (IFB &amp; RFP)'!$J$7:$J$65 = "No", ROW('FORMAL PROCUREMENT (IFB &amp; RFP)'!$A$7:$A$65)-ROW('FORMAL PROCUREMENT (IFB &amp; RFP)'!$A$7)+1 ),  ROWS('FORMAL PROCUREMENT (IFB &amp; RFP)'!$A$7:'FORMAL PROCUREMENT (IFB &amp; RFP)'!A12)) ),"")</f>
        <v/>
      </c>
      <c r="V15" s="296" t="str">
        <f t="array" ref="V15">IFERROR( INDEX('FORMAL PROCUREMENT (IFB &amp; RFP)'!$K$7:$K$65,  SMALL( IF( 'FORMAL PROCUREMENT (IFB &amp; RFP)'!$J$7:$J$65 = "No", ROW('FORMAL PROCUREMENT (IFB &amp; RFP)'!$K$7:$K$65)-ROW('FORMAL PROCUREMENT (IFB &amp; RFP)'!$K$7)+1 ),  ROWS('FORMAL PROCUREMENT (IFB &amp; RFP)'!$K$7:'FORMAL PROCUREMENT (IFB &amp; RFP)'!K12)) ),"")</f>
        <v/>
      </c>
      <c r="W15" s="303"/>
      <c r="X15" s="303"/>
      <c r="Y15" s="315"/>
      <c r="Z15" s="296" t="str">
        <f t="array" ref="Z15">IFERROR( INDEX('FORMAL PROCUREMENT (IFB &amp; RFP)'!$A$7:$A$65,  SMALL( IF( 'FORMAL PROCUREMENT (IFB &amp; RFP)'!$L$7:$L$65 = "No", ROW('FORMAL PROCUREMENT (IFB &amp; RFP)'!$A$7:$A$65)-ROW('FORMAL PROCUREMENT (IFB &amp; RFP)'!$A$7)+1 ),  ROWS('FORMAL PROCUREMENT (IFB &amp; RFP)'!$A$7:'FORMAL PROCUREMENT (IFB &amp; RFP)'!A12)) ),"")</f>
        <v/>
      </c>
      <c r="AA15" s="296" t="str">
        <f t="array" ref="AA15">IFERROR( INDEX('FORMAL PROCUREMENT (IFB &amp; RFP)'!$M$7:$M$65,  SMALL( IF( 'FORMAL PROCUREMENT (IFB &amp; RFP)'!$L$7:$L$65 = "No", ROW('FORMAL PROCUREMENT (IFB &amp; RFP)'!$M$7:$M$65)-ROW('FORMAL PROCUREMENT (IFB &amp; RFP)'!$M$7)+1 ),  ROWS('FORMAL PROCUREMENT (IFB &amp; RFP)'!$M$7:'FORMAL PROCUREMENT (IFB &amp; RFP)'!M12)) ),"")</f>
        <v/>
      </c>
      <c r="AB15" s="303"/>
      <c r="AC15" s="303"/>
      <c r="AD15" s="315"/>
      <c r="AE15" s="324"/>
      <c r="AF15" s="324"/>
      <c r="AG15" s="324"/>
      <c r="AH15" s="324"/>
      <c r="AI15" s="324"/>
      <c r="AJ15" s="324"/>
      <c r="AK15" s="324"/>
      <c r="AL15" s="324"/>
    </row>
    <row r="16" spans="1:38" s="325" customFormat="1" ht="15.6" x14ac:dyDescent="0.3">
      <c r="A16" s="296" t="str">
        <f t="array" ref="A16">IFERROR(INDEX('FORMAL PROCUREMENT (IFB &amp; RFP)'!$A$7:$A$65,SMALL(IF('FORMAL PROCUREMENT (IFB &amp; RFP)'!$B$7:$B$65="No",ROW('FORMAL PROCUREMENT (IFB &amp; RFP)'!$A$7:$A$65)-ROW('FORMAL PROCUREMENT (IFB &amp; RFP)'!$A$7)+1),ROWS('FORMAL PROCUREMENT (IFB &amp; RFP)'!$A$7:'FORMAL PROCUREMENT (IFB &amp; RFP)'!A13))),"")</f>
        <v/>
      </c>
      <c r="B16" s="297" t="str">
        <f t="array" ref="B16">IFERROR( INDEX('FORMAL PROCUREMENT (IFB &amp; RFP)'!$C$7:$C$65,  SMALL( IF( 'FORMAL PROCUREMENT (IFB &amp; RFP)'!$B$7:$B$65 = "No", ROW('FORMAL PROCUREMENT (IFB &amp; RFP)'!$C$7:$C$65)-ROW('FORMAL PROCUREMENT (IFB &amp; RFP)'!$C$7)+1 ),  ROWS('FORMAL PROCUREMENT (IFB &amp; RFP)'!$C$7:'FORMAL PROCUREMENT (IFB &amp; RFP)'!C13)) ),"")</f>
        <v/>
      </c>
      <c r="C16" s="303"/>
      <c r="D16" s="303"/>
      <c r="E16" s="315"/>
      <c r="F16" s="296" t="str">
        <f t="array" ref="F16">IFERROR(INDEX('FORMAL PROCUREMENT (IFB &amp; RFP)'!$A$7:$A$65, SMALL( IF( 'FORMAL PROCUREMENT (IFB &amp; RFP)'!$D$7:$D$65 = "No", ROW('FORMAL PROCUREMENT (IFB &amp; RFP)'!$A$7:$A$65)-ROW('FORMAL PROCUREMENT (IFB &amp; RFP)'!$A$7)+1 ), ROWS('FORMAL PROCUREMENT (IFB &amp; RFP)'!$A$7:'FORMAL PROCUREMENT (IFB &amp; RFP)'!A13)) ),"")</f>
        <v/>
      </c>
      <c r="G16" s="296" t="str">
        <f t="array" ref="G16">IFERROR( INDEX('FORMAL PROCUREMENT (IFB &amp; RFP)'!$E$7:$E$65,  SMALL( IF( 'FORMAL PROCUREMENT (IFB &amp; RFP)'!$D$7:$D$65 = "No", ROW('FORMAL PROCUREMENT (IFB &amp; RFP)'!$E$7:$E$65)-ROW('FORMAL PROCUREMENT (IFB &amp; RFP)'!$E$7)+1 ),  ROWS('FORMAL PROCUREMENT (IFB &amp; RFP)'!$E$7:'FORMAL PROCUREMENT (IFB &amp; RFP)'!E13)) ),"")</f>
        <v/>
      </c>
      <c r="H16" s="303"/>
      <c r="I16" s="303"/>
      <c r="J16" s="315"/>
      <c r="K16" s="296" t="str">
        <f t="array" ref="K16">IFERROR( INDEX('FORMAL PROCUREMENT (IFB &amp; RFP)'!$A$7:$A$65,  SMALL( IF( 'FORMAL PROCUREMENT (IFB &amp; RFP)'!$F$7:$F$65 = "No", ROW('FORMAL PROCUREMENT (IFB &amp; RFP)'!$A$7:$A$65)-ROW('FORMAL PROCUREMENT (IFB &amp; RFP)'!$A$7)+1 ),  ROWS('FORMAL PROCUREMENT (IFB &amp; RFP)'!$A$7:'FORMAL PROCUREMENT (IFB &amp; RFP)'!A13)) ),"")</f>
        <v/>
      </c>
      <c r="L16" s="296" t="str">
        <f t="array" ref="L16">IFERROR( INDEX('FORMAL PROCUREMENT (IFB &amp; RFP)'!$G$7:$G$65,  SMALL( IF( 'FORMAL PROCUREMENT (IFB &amp; RFP)'!$F$7:$F$65 = "No", ROW('FORMAL PROCUREMENT (IFB &amp; RFP)'!$G$7:$G$65)-ROW('FORMAL PROCUREMENT (IFB &amp; RFP)'!$G$7)+1 ),  ROWS('FORMAL PROCUREMENT (IFB &amp; RFP)'!$G$7:'FORMAL PROCUREMENT (IFB &amp; RFP)'!G13)) ),"")</f>
        <v/>
      </c>
      <c r="M16" s="303"/>
      <c r="N16" s="303"/>
      <c r="O16" s="315"/>
      <c r="P16" s="296" t="str">
        <f t="array" ref="P16">IFERROR( INDEX('FORMAL PROCUREMENT (IFB &amp; RFP)'!$A$7:$A$65,  SMALL( IF( 'FORMAL PROCUREMENT (IFB &amp; RFP)'!$H$7:$H$65 = "No", ROW('FORMAL PROCUREMENT (IFB &amp; RFP)'!$A$7:$A$65)-ROW('FORMAL PROCUREMENT (IFB &amp; RFP)'!$A$7)+1 ),  ROWS('FORMAL PROCUREMENT (IFB &amp; RFP)'!$A$7:'FORMAL PROCUREMENT (IFB &amp; RFP)'!A13)) ),"")</f>
        <v/>
      </c>
      <c r="Q16" s="296" t="str">
        <f t="array" ref="Q16">IFERROR( INDEX('FORMAL PROCUREMENT (IFB &amp; RFP)'!$I$7:$I$65,  SMALL( IF( 'FORMAL PROCUREMENT (IFB &amp; RFP)'!$H$7:$H$65 = "No", ROW('FORMAL PROCUREMENT (IFB &amp; RFP)'!$I$7:$I$65)-ROW('FORMAL PROCUREMENT (IFB &amp; RFP)'!$I$7)+1 ),  ROWS('FORMAL PROCUREMENT (IFB &amp; RFP)'!$I$7:'FORMAL PROCUREMENT (IFB &amp; RFP)'!I13)) ),"")</f>
        <v/>
      </c>
      <c r="R16" s="303"/>
      <c r="S16" s="303"/>
      <c r="T16" s="315"/>
      <c r="U16" s="296" t="str">
        <f t="array" ref="U16">IFERROR( INDEX('FORMAL PROCUREMENT (IFB &amp; RFP)'!$A$7:$A$65,  SMALL( IF( 'FORMAL PROCUREMENT (IFB &amp; RFP)'!$J$7:$J$65 = "No", ROW('FORMAL PROCUREMENT (IFB &amp; RFP)'!$A$7:$A$65)-ROW('FORMAL PROCUREMENT (IFB &amp; RFP)'!$A$7)+1 ),  ROWS('FORMAL PROCUREMENT (IFB &amp; RFP)'!$A$7:'FORMAL PROCUREMENT (IFB &amp; RFP)'!A13)) ),"")</f>
        <v/>
      </c>
      <c r="V16" s="296" t="str">
        <f t="array" ref="V16">IFERROR( INDEX('FORMAL PROCUREMENT (IFB &amp; RFP)'!$K$7:$K$65,  SMALL( IF( 'FORMAL PROCUREMENT (IFB &amp; RFP)'!$J$7:$J$65 = "No", ROW('FORMAL PROCUREMENT (IFB &amp; RFP)'!$K$7:$K$65)-ROW('FORMAL PROCUREMENT (IFB &amp; RFP)'!$K$7)+1 ),  ROWS('FORMAL PROCUREMENT (IFB &amp; RFP)'!$K$7:'FORMAL PROCUREMENT (IFB &amp; RFP)'!K13)) ),"")</f>
        <v/>
      </c>
      <c r="W16" s="303"/>
      <c r="X16" s="303"/>
      <c r="Y16" s="315"/>
      <c r="Z16" s="296" t="str">
        <f t="array" ref="Z16">IFERROR( INDEX('FORMAL PROCUREMENT (IFB &amp; RFP)'!$A$7:$A$65,  SMALL( IF( 'FORMAL PROCUREMENT (IFB &amp; RFP)'!$L$7:$L$65 = "No", ROW('FORMAL PROCUREMENT (IFB &amp; RFP)'!$A$7:$A$65)-ROW('FORMAL PROCUREMENT (IFB &amp; RFP)'!$A$7)+1 ),  ROWS('FORMAL PROCUREMENT (IFB &amp; RFP)'!$A$7:'FORMAL PROCUREMENT (IFB &amp; RFP)'!A13)) ),"")</f>
        <v/>
      </c>
      <c r="AA16" s="296" t="str">
        <f t="array" ref="AA16">IFERROR( INDEX('FORMAL PROCUREMENT (IFB &amp; RFP)'!$M$7:$M$65,  SMALL( IF( 'FORMAL PROCUREMENT (IFB &amp; RFP)'!$L$7:$L$65 = "No", ROW('FORMAL PROCUREMENT (IFB &amp; RFP)'!$M$7:$M$65)-ROW('FORMAL PROCUREMENT (IFB &amp; RFP)'!$M$7)+1 ),  ROWS('FORMAL PROCUREMENT (IFB &amp; RFP)'!$M$7:'FORMAL PROCUREMENT (IFB &amp; RFP)'!M13)) ),"")</f>
        <v/>
      </c>
      <c r="AB16" s="303"/>
      <c r="AC16" s="303"/>
      <c r="AD16" s="315"/>
      <c r="AE16" s="324"/>
      <c r="AF16" s="324"/>
      <c r="AG16" s="324"/>
      <c r="AH16" s="324"/>
      <c r="AI16" s="324"/>
      <c r="AJ16" s="324"/>
      <c r="AK16" s="324"/>
      <c r="AL16" s="324"/>
    </row>
    <row r="17" spans="1:38" s="325" customFormat="1" ht="15.6" x14ac:dyDescent="0.3">
      <c r="A17" s="296" t="str">
        <f t="array" ref="A17">IFERROR(INDEX('FORMAL PROCUREMENT (IFB &amp; RFP)'!$A$7:$A$65,SMALL(IF('FORMAL PROCUREMENT (IFB &amp; RFP)'!$B$7:$B$65="No",ROW('FORMAL PROCUREMENT (IFB &amp; RFP)'!$A$7:$A$65)-ROW('FORMAL PROCUREMENT (IFB &amp; RFP)'!$A$7)+1),ROWS('FORMAL PROCUREMENT (IFB &amp; RFP)'!$A$7:'FORMAL PROCUREMENT (IFB &amp; RFP)'!A14))),"")</f>
        <v/>
      </c>
      <c r="B17" s="297" t="str">
        <f t="array" ref="B17">IFERROR( INDEX('FORMAL PROCUREMENT (IFB &amp; RFP)'!$C$7:$C$65,  SMALL( IF( 'FORMAL PROCUREMENT (IFB &amp; RFP)'!$B$7:$B$65 = "No", ROW('FORMAL PROCUREMENT (IFB &amp; RFP)'!$C$7:$C$65)-ROW('FORMAL PROCUREMENT (IFB &amp; RFP)'!$C$7)+1 ),  ROWS('FORMAL PROCUREMENT (IFB &amp; RFP)'!$C$7:'FORMAL PROCUREMENT (IFB &amp; RFP)'!C14)) ),"")</f>
        <v/>
      </c>
      <c r="C17" s="303"/>
      <c r="D17" s="303"/>
      <c r="E17" s="315"/>
      <c r="F17" s="296" t="str">
        <f t="array" ref="F17">IFERROR(INDEX('FORMAL PROCUREMENT (IFB &amp; RFP)'!$A$7:$A$65, SMALL( IF( 'FORMAL PROCUREMENT (IFB &amp; RFP)'!$D$7:$D$65 = "No", ROW('FORMAL PROCUREMENT (IFB &amp; RFP)'!$A$7:$A$65)-ROW('FORMAL PROCUREMENT (IFB &amp; RFP)'!$A$7)+1 ), ROWS('FORMAL PROCUREMENT (IFB &amp; RFP)'!$A$7:'FORMAL PROCUREMENT (IFB &amp; RFP)'!A14)) ),"")</f>
        <v/>
      </c>
      <c r="G17" s="296" t="str">
        <f t="array" ref="G17">IFERROR( INDEX('FORMAL PROCUREMENT (IFB &amp; RFP)'!$E$7:$E$65,  SMALL( IF( 'FORMAL PROCUREMENT (IFB &amp; RFP)'!$D$7:$D$65 = "No", ROW('FORMAL PROCUREMENT (IFB &amp; RFP)'!$E$7:$E$65)-ROW('FORMAL PROCUREMENT (IFB &amp; RFP)'!$E$7)+1 ),  ROWS('FORMAL PROCUREMENT (IFB &amp; RFP)'!$E$7:'FORMAL PROCUREMENT (IFB &amp; RFP)'!E14)) ),"")</f>
        <v/>
      </c>
      <c r="H17" s="303"/>
      <c r="I17" s="303"/>
      <c r="J17" s="315"/>
      <c r="K17" s="296" t="str">
        <f t="array" ref="K17">IFERROR( INDEX('FORMAL PROCUREMENT (IFB &amp; RFP)'!$A$7:$A$65,  SMALL( IF( 'FORMAL PROCUREMENT (IFB &amp; RFP)'!$F$7:$F$65 = "No", ROW('FORMAL PROCUREMENT (IFB &amp; RFP)'!$A$7:$A$65)-ROW('FORMAL PROCUREMENT (IFB &amp; RFP)'!$A$7)+1 ),  ROWS('FORMAL PROCUREMENT (IFB &amp; RFP)'!$A$7:'FORMAL PROCUREMENT (IFB &amp; RFP)'!A14)) ),"")</f>
        <v/>
      </c>
      <c r="L17" s="296" t="str">
        <f t="array" ref="L17">IFERROR( INDEX('FORMAL PROCUREMENT (IFB &amp; RFP)'!$G$7:$G$65,  SMALL( IF( 'FORMAL PROCUREMENT (IFB &amp; RFP)'!$F$7:$F$65 = "No", ROW('FORMAL PROCUREMENT (IFB &amp; RFP)'!$G$7:$G$65)-ROW('FORMAL PROCUREMENT (IFB &amp; RFP)'!$G$7)+1 ),  ROWS('FORMAL PROCUREMENT (IFB &amp; RFP)'!$G$7:'FORMAL PROCUREMENT (IFB &amp; RFP)'!G14)) ),"")</f>
        <v/>
      </c>
      <c r="M17" s="303"/>
      <c r="N17" s="303"/>
      <c r="O17" s="315"/>
      <c r="P17" s="296" t="str">
        <f t="array" ref="P17">IFERROR( INDEX('FORMAL PROCUREMENT (IFB &amp; RFP)'!$A$7:$A$65,  SMALL( IF( 'FORMAL PROCUREMENT (IFB &amp; RFP)'!$H$7:$H$65 = "No", ROW('FORMAL PROCUREMENT (IFB &amp; RFP)'!$A$7:$A$65)-ROW('FORMAL PROCUREMENT (IFB &amp; RFP)'!$A$7)+1 ),  ROWS('FORMAL PROCUREMENT (IFB &amp; RFP)'!$A$7:'FORMAL PROCUREMENT (IFB &amp; RFP)'!A14)) ),"")</f>
        <v/>
      </c>
      <c r="Q17" s="296" t="str">
        <f t="array" ref="Q17">IFERROR( INDEX('FORMAL PROCUREMENT (IFB &amp; RFP)'!$I$7:$I$65,  SMALL( IF( 'FORMAL PROCUREMENT (IFB &amp; RFP)'!$H$7:$H$65 = "No", ROW('FORMAL PROCUREMENT (IFB &amp; RFP)'!$I$7:$I$65)-ROW('FORMAL PROCUREMENT (IFB &amp; RFP)'!$I$7)+1 ),  ROWS('FORMAL PROCUREMENT (IFB &amp; RFP)'!$I$7:'FORMAL PROCUREMENT (IFB &amp; RFP)'!I14)) ),"")</f>
        <v/>
      </c>
      <c r="R17" s="303"/>
      <c r="S17" s="303"/>
      <c r="T17" s="315"/>
      <c r="U17" s="296" t="str">
        <f t="array" ref="U17">IFERROR( INDEX('FORMAL PROCUREMENT (IFB &amp; RFP)'!$A$7:$A$65,  SMALL( IF( 'FORMAL PROCUREMENT (IFB &amp; RFP)'!$J$7:$J$65 = "No", ROW('FORMAL PROCUREMENT (IFB &amp; RFP)'!$A$7:$A$65)-ROW('FORMAL PROCUREMENT (IFB &amp; RFP)'!$A$7)+1 ),  ROWS('FORMAL PROCUREMENT (IFB &amp; RFP)'!$A$7:'FORMAL PROCUREMENT (IFB &amp; RFP)'!A14)) ),"")</f>
        <v/>
      </c>
      <c r="V17" s="296" t="str">
        <f t="array" ref="V17">IFERROR( INDEX('FORMAL PROCUREMENT (IFB &amp; RFP)'!$K$7:$K$65,  SMALL( IF( 'FORMAL PROCUREMENT (IFB &amp; RFP)'!$J$7:$J$65 = "No", ROW('FORMAL PROCUREMENT (IFB &amp; RFP)'!$K$7:$K$65)-ROW('FORMAL PROCUREMENT (IFB &amp; RFP)'!$K$7)+1 ),  ROWS('FORMAL PROCUREMENT (IFB &amp; RFP)'!$K$7:'FORMAL PROCUREMENT (IFB &amp; RFP)'!K14)) ),"")</f>
        <v/>
      </c>
      <c r="W17" s="303"/>
      <c r="X17" s="303"/>
      <c r="Y17" s="315"/>
      <c r="Z17" s="296" t="str">
        <f t="array" ref="Z17">IFERROR( INDEX('FORMAL PROCUREMENT (IFB &amp; RFP)'!$A$7:$A$65,  SMALL( IF( 'FORMAL PROCUREMENT (IFB &amp; RFP)'!$L$7:$L$65 = "No", ROW('FORMAL PROCUREMENT (IFB &amp; RFP)'!$A$7:$A$65)-ROW('FORMAL PROCUREMENT (IFB &amp; RFP)'!$A$7)+1 ),  ROWS('FORMAL PROCUREMENT (IFB &amp; RFP)'!$A$7:'FORMAL PROCUREMENT (IFB &amp; RFP)'!A14)) ),"")</f>
        <v/>
      </c>
      <c r="AA17" s="296" t="str">
        <f t="array" ref="AA17">IFERROR( INDEX('FORMAL PROCUREMENT (IFB &amp; RFP)'!$M$7:$M$65,  SMALL( IF( 'FORMAL PROCUREMENT (IFB &amp; RFP)'!$L$7:$L$65 = "No", ROW('FORMAL PROCUREMENT (IFB &amp; RFP)'!$M$7:$M$65)-ROW('FORMAL PROCUREMENT (IFB &amp; RFP)'!$M$7)+1 ),  ROWS('FORMAL PROCUREMENT (IFB &amp; RFP)'!$M$7:'FORMAL PROCUREMENT (IFB &amp; RFP)'!M14)) ),"")</f>
        <v/>
      </c>
      <c r="AB17" s="303"/>
      <c r="AC17" s="303"/>
      <c r="AD17" s="315"/>
      <c r="AE17" s="324"/>
      <c r="AF17" s="324"/>
      <c r="AG17" s="324"/>
      <c r="AH17" s="324"/>
      <c r="AI17" s="324"/>
      <c r="AJ17" s="324"/>
      <c r="AK17" s="324"/>
      <c r="AL17" s="324"/>
    </row>
    <row r="18" spans="1:38" s="325" customFormat="1" ht="15.6" x14ac:dyDescent="0.3">
      <c r="A18" s="296" t="str">
        <f t="array" ref="A18">IFERROR(INDEX('FORMAL PROCUREMENT (IFB &amp; RFP)'!$A$7:$A$65,SMALL(IF('FORMAL PROCUREMENT (IFB &amp; RFP)'!$B$7:$B$65="No",ROW('FORMAL PROCUREMENT (IFB &amp; RFP)'!$A$7:$A$65)-ROW('FORMAL PROCUREMENT (IFB &amp; RFP)'!$A$7)+1),ROWS('FORMAL PROCUREMENT (IFB &amp; RFP)'!$A$7:'FORMAL PROCUREMENT (IFB &amp; RFP)'!A15))),"")</f>
        <v/>
      </c>
      <c r="B18" s="297" t="str">
        <f t="array" ref="B18">IFERROR( INDEX('FORMAL PROCUREMENT (IFB &amp; RFP)'!$C$7:$C$65,  SMALL( IF( 'FORMAL PROCUREMENT (IFB &amp; RFP)'!$B$7:$B$65 = "No", ROW('FORMAL PROCUREMENT (IFB &amp; RFP)'!$C$7:$C$65)-ROW('FORMAL PROCUREMENT (IFB &amp; RFP)'!$C$7)+1 ),  ROWS('FORMAL PROCUREMENT (IFB &amp; RFP)'!$C$7:'FORMAL PROCUREMENT (IFB &amp; RFP)'!C15)) ),"")</f>
        <v/>
      </c>
      <c r="C18" s="303"/>
      <c r="D18" s="303"/>
      <c r="E18" s="315"/>
      <c r="F18" s="296" t="str">
        <f t="array" ref="F18">IFERROR(INDEX('FORMAL PROCUREMENT (IFB &amp; RFP)'!$A$7:$A$65, SMALL( IF( 'FORMAL PROCUREMENT (IFB &amp; RFP)'!$D$7:$D$65 = "No", ROW('FORMAL PROCUREMENT (IFB &amp; RFP)'!$A$7:$A$65)-ROW('FORMAL PROCUREMENT (IFB &amp; RFP)'!$A$7)+1 ), ROWS('FORMAL PROCUREMENT (IFB &amp; RFP)'!$A$7:'FORMAL PROCUREMENT (IFB &amp; RFP)'!A15)) ),"")</f>
        <v/>
      </c>
      <c r="G18" s="296" t="str">
        <f t="array" ref="G18">IFERROR( INDEX('FORMAL PROCUREMENT (IFB &amp; RFP)'!$E$7:$E$65,  SMALL( IF( 'FORMAL PROCUREMENT (IFB &amp; RFP)'!$D$7:$D$65 = "No", ROW('FORMAL PROCUREMENT (IFB &amp; RFP)'!$E$7:$E$65)-ROW('FORMAL PROCUREMENT (IFB &amp; RFP)'!$E$7)+1 ),  ROWS('FORMAL PROCUREMENT (IFB &amp; RFP)'!$E$7:'FORMAL PROCUREMENT (IFB &amp; RFP)'!E15)) ),"")</f>
        <v/>
      </c>
      <c r="H18" s="303"/>
      <c r="I18" s="303"/>
      <c r="J18" s="315"/>
      <c r="K18" s="296" t="str">
        <f t="array" ref="K18">IFERROR( INDEX('FORMAL PROCUREMENT (IFB &amp; RFP)'!$A$7:$A$65,  SMALL( IF( 'FORMAL PROCUREMENT (IFB &amp; RFP)'!$F$7:$F$65 = "No", ROW('FORMAL PROCUREMENT (IFB &amp; RFP)'!$A$7:$A$65)-ROW('FORMAL PROCUREMENT (IFB &amp; RFP)'!$A$7)+1 ),  ROWS('FORMAL PROCUREMENT (IFB &amp; RFP)'!$A$7:'FORMAL PROCUREMENT (IFB &amp; RFP)'!A15)) ),"")</f>
        <v/>
      </c>
      <c r="L18" s="296" t="str">
        <f t="array" ref="L18">IFERROR( INDEX('FORMAL PROCUREMENT (IFB &amp; RFP)'!$G$7:$G$65,  SMALL( IF( 'FORMAL PROCUREMENT (IFB &amp; RFP)'!$F$7:$F$65 = "No", ROW('FORMAL PROCUREMENT (IFB &amp; RFP)'!$G$7:$G$65)-ROW('FORMAL PROCUREMENT (IFB &amp; RFP)'!$G$7)+1 ),  ROWS('FORMAL PROCUREMENT (IFB &amp; RFP)'!$G$7:'FORMAL PROCUREMENT (IFB &amp; RFP)'!G15)) ),"")</f>
        <v/>
      </c>
      <c r="M18" s="303"/>
      <c r="N18" s="303"/>
      <c r="O18" s="315"/>
      <c r="P18" s="296" t="str">
        <f t="array" ref="P18">IFERROR( INDEX('FORMAL PROCUREMENT (IFB &amp; RFP)'!$A$7:$A$65,  SMALL( IF( 'FORMAL PROCUREMENT (IFB &amp; RFP)'!$H$7:$H$65 = "No", ROW('FORMAL PROCUREMENT (IFB &amp; RFP)'!$A$7:$A$65)-ROW('FORMAL PROCUREMENT (IFB &amp; RFP)'!$A$7)+1 ),  ROWS('FORMAL PROCUREMENT (IFB &amp; RFP)'!$A$7:'FORMAL PROCUREMENT (IFB &amp; RFP)'!A15)) ),"")</f>
        <v/>
      </c>
      <c r="Q18" s="296" t="str">
        <f t="array" ref="Q18">IFERROR( INDEX('FORMAL PROCUREMENT (IFB &amp; RFP)'!$I$7:$I$65,  SMALL( IF( 'FORMAL PROCUREMENT (IFB &amp; RFP)'!$H$7:$H$65 = "No", ROW('FORMAL PROCUREMENT (IFB &amp; RFP)'!$I$7:$I$65)-ROW('FORMAL PROCUREMENT (IFB &amp; RFP)'!$I$7)+1 ),  ROWS('FORMAL PROCUREMENT (IFB &amp; RFP)'!$I$7:'FORMAL PROCUREMENT (IFB &amp; RFP)'!I15)) ),"")</f>
        <v/>
      </c>
      <c r="R18" s="303"/>
      <c r="S18" s="303"/>
      <c r="T18" s="315"/>
      <c r="U18" s="296" t="str">
        <f t="array" ref="U18">IFERROR( INDEX('FORMAL PROCUREMENT (IFB &amp; RFP)'!$A$7:$A$65,  SMALL( IF( 'FORMAL PROCUREMENT (IFB &amp; RFP)'!$J$7:$J$65 = "No", ROW('FORMAL PROCUREMENT (IFB &amp; RFP)'!$A$7:$A$65)-ROW('FORMAL PROCUREMENT (IFB &amp; RFP)'!$A$7)+1 ),  ROWS('FORMAL PROCUREMENT (IFB &amp; RFP)'!$A$7:'FORMAL PROCUREMENT (IFB &amp; RFP)'!A15)) ),"")</f>
        <v/>
      </c>
      <c r="V18" s="296" t="str">
        <f t="array" ref="V18">IFERROR( INDEX('FORMAL PROCUREMENT (IFB &amp; RFP)'!$K$7:$K$65,  SMALL( IF( 'FORMAL PROCUREMENT (IFB &amp; RFP)'!$J$7:$J$65 = "No", ROW('FORMAL PROCUREMENT (IFB &amp; RFP)'!$K$7:$K$65)-ROW('FORMAL PROCUREMENT (IFB &amp; RFP)'!$K$7)+1 ),  ROWS('FORMAL PROCUREMENT (IFB &amp; RFP)'!$K$7:'FORMAL PROCUREMENT (IFB &amp; RFP)'!K15)) ),"")</f>
        <v/>
      </c>
      <c r="W18" s="303"/>
      <c r="X18" s="303"/>
      <c r="Y18" s="315"/>
      <c r="Z18" s="296" t="str">
        <f t="array" ref="Z18">IFERROR( INDEX('FORMAL PROCUREMENT (IFB &amp; RFP)'!$A$7:$A$65,  SMALL( IF( 'FORMAL PROCUREMENT (IFB &amp; RFP)'!$L$7:$L$65 = "No", ROW('FORMAL PROCUREMENT (IFB &amp; RFP)'!$A$7:$A$65)-ROW('FORMAL PROCUREMENT (IFB &amp; RFP)'!$A$7)+1 ),  ROWS('FORMAL PROCUREMENT (IFB &amp; RFP)'!$A$7:'FORMAL PROCUREMENT (IFB &amp; RFP)'!A15)) ),"")</f>
        <v/>
      </c>
      <c r="AA18" s="296" t="str">
        <f t="array" ref="AA18">IFERROR( INDEX('FORMAL PROCUREMENT (IFB &amp; RFP)'!$M$7:$M$65,  SMALL( IF( 'FORMAL PROCUREMENT (IFB &amp; RFP)'!$L$7:$L$65 = "No", ROW('FORMAL PROCUREMENT (IFB &amp; RFP)'!$M$7:$M$65)-ROW('FORMAL PROCUREMENT (IFB &amp; RFP)'!$M$7)+1 ),  ROWS('FORMAL PROCUREMENT (IFB &amp; RFP)'!$M$7:'FORMAL PROCUREMENT (IFB &amp; RFP)'!M15)) ),"")</f>
        <v/>
      </c>
      <c r="AB18" s="303"/>
      <c r="AC18" s="303"/>
      <c r="AD18" s="315"/>
      <c r="AE18" s="324"/>
      <c r="AF18" s="324"/>
      <c r="AG18" s="324"/>
      <c r="AH18" s="324"/>
      <c r="AI18" s="324"/>
      <c r="AJ18" s="324"/>
      <c r="AK18" s="324"/>
      <c r="AL18" s="324"/>
    </row>
    <row r="19" spans="1:38" s="325" customFormat="1" ht="15.6" x14ac:dyDescent="0.3">
      <c r="A19" s="296" t="str">
        <f t="array" ref="A19">IFERROR(INDEX('FORMAL PROCUREMENT (IFB &amp; RFP)'!$A$7:$A$65,SMALL(IF('FORMAL PROCUREMENT (IFB &amp; RFP)'!$B$7:$B$65="No",ROW('FORMAL PROCUREMENT (IFB &amp; RFP)'!$A$7:$A$65)-ROW('FORMAL PROCUREMENT (IFB &amp; RFP)'!$A$7)+1),ROWS('FORMAL PROCUREMENT (IFB &amp; RFP)'!$A$7:'FORMAL PROCUREMENT (IFB &amp; RFP)'!A16))),"")</f>
        <v/>
      </c>
      <c r="B19" s="297" t="str">
        <f t="array" ref="B19">IFERROR( INDEX('FORMAL PROCUREMENT (IFB &amp; RFP)'!$C$7:$C$65,  SMALL( IF( 'FORMAL PROCUREMENT (IFB &amp; RFP)'!$B$7:$B$65 = "No", ROW('FORMAL PROCUREMENT (IFB &amp; RFP)'!$C$7:$C$65)-ROW('FORMAL PROCUREMENT (IFB &amp; RFP)'!$C$7)+1 ),  ROWS('FORMAL PROCUREMENT (IFB &amp; RFP)'!$C$7:'FORMAL PROCUREMENT (IFB &amp; RFP)'!C16)) ),"")</f>
        <v/>
      </c>
      <c r="C19" s="303"/>
      <c r="D19" s="303"/>
      <c r="E19" s="315"/>
      <c r="F19" s="296" t="str">
        <f t="array" ref="F19">IFERROR(INDEX('FORMAL PROCUREMENT (IFB &amp; RFP)'!$A$7:$A$65, SMALL( IF( 'FORMAL PROCUREMENT (IFB &amp; RFP)'!$D$7:$D$65 = "No", ROW('FORMAL PROCUREMENT (IFB &amp; RFP)'!$A$7:$A$65)-ROW('FORMAL PROCUREMENT (IFB &amp; RFP)'!$A$7)+1 ), ROWS('FORMAL PROCUREMENT (IFB &amp; RFP)'!$A$7:'FORMAL PROCUREMENT (IFB &amp; RFP)'!A16)) ),"")</f>
        <v/>
      </c>
      <c r="G19" s="296" t="str">
        <f t="array" ref="G19">IFERROR( INDEX('FORMAL PROCUREMENT (IFB &amp; RFP)'!$E$7:$E$65,  SMALL( IF( 'FORMAL PROCUREMENT (IFB &amp; RFP)'!$D$7:$D$65 = "No", ROW('FORMAL PROCUREMENT (IFB &amp; RFP)'!$E$7:$E$65)-ROW('FORMAL PROCUREMENT (IFB &amp; RFP)'!$E$7)+1 ),  ROWS('FORMAL PROCUREMENT (IFB &amp; RFP)'!$E$7:'FORMAL PROCUREMENT (IFB &amp; RFP)'!E16)) ),"")</f>
        <v/>
      </c>
      <c r="H19" s="303"/>
      <c r="I19" s="303"/>
      <c r="J19" s="315"/>
      <c r="K19" s="296" t="str">
        <f t="array" ref="K19">IFERROR( INDEX('FORMAL PROCUREMENT (IFB &amp; RFP)'!$A$7:$A$65,  SMALL( IF( 'FORMAL PROCUREMENT (IFB &amp; RFP)'!$F$7:$F$65 = "No", ROW('FORMAL PROCUREMENT (IFB &amp; RFP)'!$A$7:$A$65)-ROW('FORMAL PROCUREMENT (IFB &amp; RFP)'!$A$7)+1 ),  ROWS('FORMAL PROCUREMENT (IFB &amp; RFP)'!$A$7:'FORMAL PROCUREMENT (IFB &amp; RFP)'!A16)) ),"")</f>
        <v/>
      </c>
      <c r="L19" s="296" t="str">
        <f t="array" ref="L19">IFERROR( INDEX('FORMAL PROCUREMENT (IFB &amp; RFP)'!$G$7:$G$65,  SMALL( IF( 'FORMAL PROCUREMENT (IFB &amp; RFP)'!$F$7:$F$65 = "No", ROW('FORMAL PROCUREMENT (IFB &amp; RFP)'!$G$7:$G$65)-ROW('FORMAL PROCUREMENT (IFB &amp; RFP)'!$G$7)+1 ),  ROWS('FORMAL PROCUREMENT (IFB &amp; RFP)'!$G$7:'FORMAL PROCUREMENT (IFB &amp; RFP)'!G16)) ),"")</f>
        <v/>
      </c>
      <c r="M19" s="303"/>
      <c r="N19" s="303"/>
      <c r="O19" s="315"/>
      <c r="P19" s="296" t="str">
        <f t="array" ref="P19">IFERROR( INDEX('FORMAL PROCUREMENT (IFB &amp; RFP)'!$A$7:$A$65,  SMALL( IF( 'FORMAL PROCUREMENT (IFB &amp; RFP)'!$H$7:$H$65 = "No", ROW('FORMAL PROCUREMENT (IFB &amp; RFP)'!$A$7:$A$65)-ROW('FORMAL PROCUREMENT (IFB &amp; RFP)'!$A$7)+1 ),  ROWS('FORMAL PROCUREMENT (IFB &amp; RFP)'!$A$7:'FORMAL PROCUREMENT (IFB &amp; RFP)'!A16)) ),"")</f>
        <v/>
      </c>
      <c r="Q19" s="296" t="str">
        <f t="array" ref="Q19">IFERROR( INDEX('FORMAL PROCUREMENT (IFB &amp; RFP)'!$I$7:$I$65,  SMALL( IF( 'FORMAL PROCUREMENT (IFB &amp; RFP)'!$H$7:$H$65 = "No", ROW('FORMAL PROCUREMENT (IFB &amp; RFP)'!$I$7:$I$65)-ROW('FORMAL PROCUREMENT (IFB &amp; RFP)'!$I$7)+1 ),  ROWS('FORMAL PROCUREMENT (IFB &amp; RFP)'!$I$7:'FORMAL PROCUREMENT (IFB &amp; RFP)'!I16)) ),"")</f>
        <v/>
      </c>
      <c r="R19" s="303"/>
      <c r="S19" s="303"/>
      <c r="T19" s="315"/>
      <c r="U19" s="296" t="str">
        <f t="array" ref="U19">IFERROR( INDEX('FORMAL PROCUREMENT (IFB &amp; RFP)'!$A$7:$A$65,  SMALL( IF( 'FORMAL PROCUREMENT (IFB &amp; RFP)'!$J$7:$J$65 = "No", ROW('FORMAL PROCUREMENT (IFB &amp; RFP)'!$A$7:$A$65)-ROW('FORMAL PROCUREMENT (IFB &amp; RFP)'!$A$7)+1 ),  ROWS('FORMAL PROCUREMENT (IFB &amp; RFP)'!$A$7:'FORMAL PROCUREMENT (IFB &amp; RFP)'!A16)) ),"")</f>
        <v/>
      </c>
      <c r="V19" s="296" t="str">
        <f t="array" ref="V19">IFERROR( INDEX('FORMAL PROCUREMENT (IFB &amp; RFP)'!$K$7:$K$65,  SMALL( IF( 'FORMAL PROCUREMENT (IFB &amp; RFP)'!$J$7:$J$65 = "No", ROW('FORMAL PROCUREMENT (IFB &amp; RFP)'!$K$7:$K$65)-ROW('FORMAL PROCUREMENT (IFB &amp; RFP)'!$K$7)+1 ),  ROWS('FORMAL PROCUREMENT (IFB &amp; RFP)'!$K$7:'FORMAL PROCUREMENT (IFB &amp; RFP)'!K16)) ),"")</f>
        <v/>
      </c>
      <c r="W19" s="303"/>
      <c r="X19" s="303"/>
      <c r="Y19" s="315"/>
      <c r="Z19" s="296" t="str">
        <f t="array" ref="Z19">IFERROR( INDEX('FORMAL PROCUREMENT (IFB &amp; RFP)'!$A$7:$A$65,  SMALL( IF( 'FORMAL PROCUREMENT (IFB &amp; RFP)'!$L$7:$L$65 = "No", ROW('FORMAL PROCUREMENT (IFB &amp; RFP)'!$A$7:$A$65)-ROW('FORMAL PROCUREMENT (IFB &amp; RFP)'!$A$7)+1 ),  ROWS('FORMAL PROCUREMENT (IFB &amp; RFP)'!$A$7:'FORMAL PROCUREMENT (IFB &amp; RFP)'!A16)) ),"")</f>
        <v/>
      </c>
      <c r="AA19" s="296" t="str">
        <f t="array" ref="AA19">IFERROR( INDEX('FORMAL PROCUREMENT (IFB &amp; RFP)'!$M$7:$M$65,  SMALL( IF( 'FORMAL PROCUREMENT (IFB &amp; RFP)'!$L$7:$L$65 = "No", ROW('FORMAL PROCUREMENT (IFB &amp; RFP)'!$M$7:$M$65)-ROW('FORMAL PROCUREMENT (IFB &amp; RFP)'!$M$7)+1 ),  ROWS('FORMAL PROCUREMENT (IFB &amp; RFP)'!$M$7:'FORMAL PROCUREMENT (IFB &amp; RFP)'!M16)) ),"")</f>
        <v/>
      </c>
      <c r="AB19" s="303"/>
      <c r="AC19" s="303"/>
      <c r="AD19" s="315"/>
      <c r="AE19" s="324"/>
      <c r="AF19" s="324"/>
      <c r="AG19" s="324"/>
      <c r="AH19" s="324"/>
      <c r="AI19" s="324"/>
      <c r="AJ19" s="324"/>
      <c r="AK19" s="324"/>
      <c r="AL19" s="324"/>
    </row>
    <row r="20" spans="1:38" s="325" customFormat="1" ht="15.6" x14ac:dyDescent="0.3">
      <c r="A20" s="296" t="str">
        <f t="array" ref="A20">IFERROR(INDEX('FORMAL PROCUREMENT (IFB &amp; RFP)'!$A$7:$A$65,SMALL(IF('FORMAL PROCUREMENT (IFB &amp; RFP)'!$B$7:$B$65="No",ROW('FORMAL PROCUREMENT (IFB &amp; RFP)'!$A$7:$A$65)-ROW('FORMAL PROCUREMENT (IFB &amp; RFP)'!$A$7)+1),ROWS('FORMAL PROCUREMENT (IFB &amp; RFP)'!$A$7:'FORMAL PROCUREMENT (IFB &amp; RFP)'!A17))),"")</f>
        <v/>
      </c>
      <c r="B20" s="297" t="str">
        <f t="array" ref="B20">IFERROR( INDEX('FORMAL PROCUREMENT (IFB &amp; RFP)'!$C$7:$C$65,  SMALL( IF( 'FORMAL PROCUREMENT (IFB &amp; RFP)'!$B$7:$B$65 = "No", ROW('FORMAL PROCUREMENT (IFB &amp; RFP)'!$C$7:$C$65)-ROW('FORMAL PROCUREMENT (IFB &amp; RFP)'!$C$7)+1 ),  ROWS('FORMAL PROCUREMENT (IFB &amp; RFP)'!$C$7:'FORMAL PROCUREMENT (IFB &amp; RFP)'!C17)) ),"")</f>
        <v/>
      </c>
      <c r="C20" s="303"/>
      <c r="D20" s="303"/>
      <c r="E20" s="315"/>
      <c r="F20" s="296" t="str">
        <f t="array" ref="F20">IFERROR(INDEX('FORMAL PROCUREMENT (IFB &amp; RFP)'!$A$7:$A$65, SMALL( IF( 'FORMAL PROCUREMENT (IFB &amp; RFP)'!$D$7:$D$65 = "No", ROW('FORMAL PROCUREMENT (IFB &amp; RFP)'!$A$7:$A$65)-ROW('FORMAL PROCUREMENT (IFB &amp; RFP)'!$A$7)+1 ), ROWS('FORMAL PROCUREMENT (IFB &amp; RFP)'!$A$7:'FORMAL PROCUREMENT (IFB &amp; RFP)'!A17)) ),"")</f>
        <v/>
      </c>
      <c r="G20" s="296" t="str">
        <f t="array" ref="G20">IFERROR( INDEX('FORMAL PROCUREMENT (IFB &amp; RFP)'!$E$7:$E$65,  SMALL( IF( 'FORMAL PROCUREMENT (IFB &amp; RFP)'!$D$7:$D$65 = "No", ROW('FORMAL PROCUREMENT (IFB &amp; RFP)'!$E$7:$E$65)-ROW('FORMAL PROCUREMENT (IFB &amp; RFP)'!$E$7)+1 ),  ROWS('FORMAL PROCUREMENT (IFB &amp; RFP)'!$E$7:'FORMAL PROCUREMENT (IFB &amp; RFP)'!E17)) ),"")</f>
        <v/>
      </c>
      <c r="H20" s="303"/>
      <c r="I20" s="303"/>
      <c r="J20" s="315"/>
      <c r="K20" s="296" t="str">
        <f t="array" ref="K20">IFERROR( INDEX('FORMAL PROCUREMENT (IFB &amp; RFP)'!$A$7:$A$65,  SMALL( IF( 'FORMAL PROCUREMENT (IFB &amp; RFP)'!$F$7:$F$65 = "No", ROW('FORMAL PROCUREMENT (IFB &amp; RFP)'!$A$7:$A$65)-ROW('FORMAL PROCUREMENT (IFB &amp; RFP)'!$A$7)+1 ),  ROWS('FORMAL PROCUREMENT (IFB &amp; RFP)'!$A$7:'FORMAL PROCUREMENT (IFB &amp; RFP)'!A17)) ),"")</f>
        <v/>
      </c>
      <c r="L20" s="296" t="str">
        <f t="array" ref="L20">IFERROR( INDEX('FORMAL PROCUREMENT (IFB &amp; RFP)'!$G$7:$G$65,  SMALL( IF( 'FORMAL PROCUREMENT (IFB &amp; RFP)'!$F$7:$F$65 = "No", ROW('FORMAL PROCUREMENT (IFB &amp; RFP)'!$G$7:$G$65)-ROW('FORMAL PROCUREMENT (IFB &amp; RFP)'!$G$7)+1 ),  ROWS('FORMAL PROCUREMENT (IFB &amp; RFP)'!$G$7:'FORMAL PROCUREMENT (IFB &amp; RFP)'!G17)) ),"")</f>
        <v/>
      </c>
      <c r="M20" s="303"/>
      <c r="N20" s="303"/>
      <c r="O20" s="315"/>
      <c r="P20" s="296" t="str">
        <f t="array" ref="P20">IFERROR( INDEX('FORMAL PROCUREMENT (IFB &amp; RFP)'!$A$7:$A$65,  SMALL( IF( 'FORMAL PROCUREMENT (IFB &amp; RFP)'!$H$7:$H$65 = "No", ROW('FORMAL PROCUREMENT (IFB &amp; RFP)'!$A$7:$A$65)-ROW('FORMAL PROCUREMENT (IFB &amp; RFP)'!$A$7)+1 ),  ROWS('FORMAL PROCUREMENT (IFB &amp; RFP)'!$A$7:'FORMAL PROCUREMENT (IFB &amp; RFP)'!A17)) ),"")</f>
        <v/>
      </c>
      <c r="Q20" s="296" t="str">
        <f t="array" ref="Q20">IFERROR( INDEX('FORMAL PROCUREMENT (IFB &amp; RFP)'!$I$7:$I$65,  SMALL( IF( 'FORMAL PROCUREMENT (IFB &amp; RFP)'!$H$7:$H$65 = "No", ROW('FORMAL PROCUREMENT (IFB &amp; RFP)'!$I$7:$I$65)-ROW('FORMAL PROCUREMENT (IFB &amp; RFP)'!$I$7)+1 ),  ROWS('FORMAL PROCUREMENT (IFB &amp; RFP)'!$I$7:'FORMAL PROCUREMENT (IFB &amp; RFP)'!I17)) ),"")</f>
        <v/>
      </c>
      <c r="R20" s="303"/>
      <c r="S20" s="303"/>
      <c r="T20" s="315"/>
      <c r="U20" s="296" t="str">
        <f t="array" ref="U20">IFERROR( INDEX('FORMAL PROCUREMENT (IFB &amp; RFP)'!$A$7:$A$65,  SMALL( IF( 'FORMAL PROCUREMENT (IFB &amp; RFP)'!$J$7:$J$65 = "No", ROW('FORMAL PROCUREMENT (IFB &amp; RFP)'!$A$7:$A$65)-ROW('FORMAL PROCUREMENT (IFB &amp; RFP)'!$A$7)+1 ),  ROWS('FORMAL PROCUREMENT (IFB &amp; RFP)'!$A$7:'FORMAL PROCUREMENT (IFB &amp; RFP)'!A17)) ),"")</f>
        <v/>
      </c>
      <c r="V20" s="296" t="str">
        <f t="array" ref="V20">IFERROR( INDEX('FORMAL PROCUREMENT (IFB &amp; RFP)'!$K$7:$K$65,  SMALL( IF( 'FORMAL PROCUREMENT (IFB &amp; RFP)'!$J$7:$J$65 = "No", ROW('FORMAL PROCUREMENT (IFB &amp; RFP)'!$K$7:$K$65)-ROW('FORMAL PROCUREMENT (IFB &amp; RFP)'!$K$7)+1 ),  ROWS('FORMAL PROCUREMENT (IFB &amp; RFP)'!$K$7:'FORMAL PROCUREMENT (IFB &amp; RFP)'!K17)) ),"")</f>
        <v/>
      </c>
      <c r="W20" s="303"/>
      <c r="X20" s="303"/>
      <c r="Y20" s="315"/>
      <c r="Z20" s="296" t="str">
        <f t="array" ref="Z20">IFERROR( INDEX('FORMAL PROCUREMENT (IFB &amp; RFP)'!$A$7:$A$65,  SMALL( IF( 'FORMAL PROCUREMENT (IFB &amp; RFP)'!$L$7:$L$65 = "No", ROW('FORMAL PROCUREMENT (IFB &amp; RFP)'!$A$7:$A$65)-ROW('FORMAL PROCUREMENT (IFB &amp; RFP)'!$A$7)+1 ),  ROWS('FORMAL PROCUREMENT (IFB &amp; RFP)'!$A$7:'FORMAL PROCUREMENT (IFB &amp; RFP)'!A17)) ),"")</f>
        <v/>
      </c>
      <c r="AA20" s="296" t="str">
        <f t="array" ref="AA20">IFERROR( INDEX('FORMAL PROCUREMENT (IFB &amp; RFP)'!$M$7:$M$65,  SMALL( IF( 'FORMAL PROCUREMENT (IFB &amp; RFP)'!$L$7:$L$65 = "No", ROW('FORMAL PROCUREMENT (IFB &amp; RFP)'!$M$7:$M$65)-ROW('FORMAL PROCUREMENT (IFB &amp; RFP)'!$M$7)+1 ),  ROWS('FORMAL PROCUREMENT (IFB &amp; RFP)'!$M$7:'FORMAL PROCUREMENT (IFB &amp; RFP)'!M17)) ),"")</f>
        <v/>
      </c>
      <c r="AB20" s="303"/>
      <c r="AC20" s="303"/>
      <c r="AD20" s="315"/>
      <c r="AE20" s="324"/>
      <c r="AF20" s="324"/>
      <c r="AG20" s="324"/>
      <c r="AH20" s="324"/>
      <c r="AI20" s="324"/>
      <c r="AJ20" s="324"/>
      <c r="AK20" s="324"/>
      <c r="AL20" s="324"/>
    </row>
    <row r="21" spans="1:38" s="325" customFormat="1" ht="15.6" x14ac:dyDescent="0.3">
      <c r="A21" s="296" t="str">
        <f t="array" ref="A21">IFERROR(INDEX('FORMAL PROCUREMENT (IFB &amp; RFP)'!$A$7:$A$65,SMALL(IF('FORMAL PROCUREMENT (IFB &amp; RFP)'!$B$7:$B$65="No",ROW('FORMAL PROCUREMENT (IFB &amp; RFP)'!$A$7:$A$65)-ROW('FORMAL PROCUREMENT (IFB &amp; RFP)'!$A$7)+1),ROWS('FORMAL PROCUREMENT (IFB &amp; RFP)'!$A$7:'FORMAL PROCUREMENT (IFB &amp; RFP)'!A18))),"")</f>
        <v/>
      </c>
      <c r="B21" s="297" t="str">
        <f t="array" ref="B21">IFERROR( INDEX('FORMAL PROCUREMENT (IFB &amp; RFP)'!$C$7:$C$65,  SMALL( IF( 'FORMAL PROCUREMENT (IFB &amp; RFP)'!$B$7:$B$65 = "No", ROW('FORMAL PROCUREMENT (IFB &amp; RFP)'!$C$7:$C$65)-ROW('FORMAL PROCUREMENT (IFB &amp; RFP)'!$C$7)+1 ),  ROWS('FORMAL PROCUREMENT (IFB &amp; RFP)'!$C$7:'FORMAL PROCUREMENT (IFB &amp; RFP)'!C18)) ),"")</f>
        <v/>
      </c>
      <c r="C21" s="303"/>
      <c r="D21" s="303"/>
      <c r="E21" s="315"/>
      <c r="F21" s="296" t="str">
        <f t="array" ref="F21">IFERROR(INDEX('FORMAL PROCUREMENT (IFB &amp; RFP)'!$A$7:$A$65, SMALL( IF( 'FORMAL PROCUREMENT (IFB &amp; RFP)'!$D$7:$D$65 = "No", ROW('FORMAL PROCUREMENT (IFB &amp; RFP)'!$A$7:$A$65)-ROW('FORMAL PROCUREMENT (IFB &amp; RFP)'!$A$7)+1 ), ROWS('FORMAL PROCUREMENT (IFB &amp; RFP)'!$A$7:'FORMAL PROCUREMENT (IFB &amp; RFP)'!A18)) ),"")</f>
        <v/>
      </c>
      <c r="G21" s="296" t="str">
        <f t="array" ref="G21">IFERROR( INDEX('FORMAL PROCUREMENT (IFB &amp; RFP)'!$E$7:$E$65,  SMALL( IF( 'FORMAL PROCUREMENT (IFB &amp; RFP)'!$D$7:$D$65 = "No", ROW('FORMAL PROCUREMENT (IFB &amp; RFP)'!$E$7:$E$65)-ROW('FORMAL PROCUREMENT (IFB &amp; RFP)'!$E$7)+1 ),  ROWS('FORMAL PROCUREMENT (IFB &amp; RFP)'!$E$7:'FORMAL PROCUREMENT (IFB &amp; RFP)'!E18)) ),"")</f>
        <v/>
      </c>
      <c r="H21" s="303"/>
      <c r="I21" s="303"/>
      <c r="J21" s="315"/>
      <c r="K21" s="296" t="str">
        <f t="array" ref="K21">IFERROR( INDEX('FORMAL PROCUREMENT (IFB &amp; RFP)'!$A$7:$A$65,  SMALL( IF( 'FORMAL PROCUREMENT (IFB &amp; RFP)'!$F$7:$F$65 = "No", ROW('FORMAL PROCUREMENT (IFB &amp; RFP)'!$A$7:$A$65)-ROW('FORMAL PROCUREMENT (IFB &amp; RFP)'!$A$7)+1 ),  ROWS('FORMAL PROCUREMENT (IFB &amp; RFP)'!$A$7:'FORMAL PROCUREMENT (IFB &amp; RFP)'!A18)) ),"")</f>
        <v/>
      </c>
      <c r="L21" s="296" t="str">
        <f t="array" ref="L21">IFERROR( INDEX('FORMAL PROCUREMENT (IFB &amp; RFP)'!$G$7:$G$65,  SMALL( IF( 'FORMAL PROCUREMENT (IFB &amp; RFP)'!$F$7:$F$65 = "No", ROW('FORMAL PROCUREMENT (IFB &amp; RFP)'!$G$7:$G$65)-ROW('FORMAL PROCUREMENT (IFB &amp; RFP)'!$G$7)+1 ),  ROWS('FORMAL PROCUREMENT (IFB &amp; RFP)'!$G$7:'FORMAL PROCUREMENT (IFB &amp; RFP)'!G18)) ),"")</f>
        <v/>
      </c>
      <c r="M21" s="303"/>
      <c r="N21" s="303"/>
      <c r="O21" s="315"/>
      <c r="P21" s="296" t="str">
        <f t="array" ref="P21">IFERROR( INDEX('FORMAL PROCUREMENT (IFB &amp; RFP)'!$A$7:$A$65,  SMALL( IF( 'FORMAL PROCUREMENT (IFB &amp; RFP)'!$H$7:$H$65 = "No", ROW('FORMAL PROCUREMENT (IFB &amp; RFP)'!$A$7:$A$65)-ROW('FORMAL PROCUREMENT (IFB &amp; RFP)'!$A$7)+1 ),  ROWS('FORMAL PROCUREMENT (IFB &amp; RFP)'!$A$7:'FORMAL PROCUREMENT (IFB &amp; RFP)'!A18)) ),"")</f>
        <v/>
      </c>
      <c r="Q21" s="296" t="str">
        <f t="array" ref="Q21">IFERROR( INDEX('FORMAL PROCUREMENT (IFB &amp; RFP)'!$I$7:$I$65,  SMALL( IF( 'FORMAL PROCUREMENT (IFB &amp; RFP)'!$H$7:$H$65 = "No", ROW('FORMAL PROCUREMENT (IFB &amp; RFP)'!$I$7:$I$65)-ROW('FORMAL PROCUREMENT (IFB &amp; RFP)'!$I$7)+1 ),  ROWS('FORMAL PROCUREMENT (IFB &amp; RFP)'!$I$7:'FORMAL PROCUREMENT (IFB &amp; RFP)'!I18)) ),"")</f>
        <v/>
      </c>
      <c r="R21" s="303"/>
      <c r="S21" s="303"/>
      <c r="T21" s="315"/>
      <c r="U21" s="296" t="str">
        <f t="array" ref="U21">IFERROR( INDEX('FORMAL PROCUREMENT (IFB &amp; RFP)'!$A$7:$A$65,  SMALL( IF( 'FORMAL PROCUREMENT (IFB &amp; RFP)'!$J$7:$J$65 = "No", ROW('FORMAL PROCUREMENT (IFB &amp; RFP)'!$A$7:$A$65)-ROW('FORMAL PROCUREMENT (IFB &amp; RFP)'!$A$7)+1 ),  ROWS('FORMAL PROCUREMENT (IFB &amp; RFP)'!$A$7:'FORMAL PROCUREMENT (IFB &amp; RFP)'!A18)) ),"")</f>
        <v/>
      </c>
      <c r="V21" s="296" t="str">
        <f t="array" ref="V21">IFERROR( INDEX('FORMAL PROCUREMENT (IFB &amp; RFP)'!$K$7:$K$65,  SMALL( IF( 'FORMAL PROCUREMENT (IFB &amp; RFP)'!$J$7:$J$65 = "No", ROW('FORMAL PROCUREMENT (IFB &amp; RFP)'!$K$7:$K$65)-ROW('FORMAL PROCUREMENT (IFB &amp; RFP)'!$K$7)+1 ),  ROWS('FORMAL PROCUREMENT (IFB &amp; RFP)'!$K$7:'FORMAL PROCUREMENT (IFB &amp; RFP)'!K18)) ),"")</f>
        <v/>
      </c>
      <c r="W21" s="303"/>
      <c r="X21" s="303"/>
      <c r="Y21" s="315"/>
      <c r="Z21" s="296" t="str">
        <f t="array" ref="Z21">IFERROR( INDEX('FORMAL PROCUREMENT (IFB &amp; RFP)'!$A$7:$A$65,  SMALL( IF( 'FORMAL PROCUREMENT (IFB &amp; RFP)'!$L$7:$L$65 = "No", ROW('FORMAL PROCUREMENT (IFB &amp; RFP)'!$A$7:$A$65)-ROW('FORMAL PROCUREMENT (IFB &amp; RFP)'!$A$7)+1 ),  ROWS('FORMAL PROCUREMENT (IFB &amp; RFP)'!$A$7:'FORMAL PROCUREMENT (IFB &amp; RFP)'!A18)) ),"")</f>
        <v/>
      </c>
      <c r="AA21" s="296" t="str">
        <f t="array" ref="AA21">IFERROR( INDEX('FORMAL PROCUREMENT (IFB &amp; RFP)'!$M$7:$M$65,  SMALL( IF( 'FORMAL PROCUREMENT (IFB &amp; RFP)'!$L$7:$L$65 = "No", ROW('FORMAL PROCUREMENT (IFB &amp; RFP)'!$M$7:$M$65)-ROW('FORMAL PROCUREMENT (IFB &amp; RFP)'!$M$7)+1 ),  ROWS('FORMAL PROCUREMENT (IFB &amp; RFP)'!$M$7:'FORMAL PROCUREMENT (IFB &amp; RFP)'!M18)) ),"")</f>
        <v/>
      </c>
      <c r="AB21" s="303"/>
      <c r="AC21" s="303"/>
      <c r="AD21" s="315"/>
      <c r="AE21" s="324"/>
      <c r="AF21" s="324"/>
      <c r="AG21" s="324"/>
      <c r="AH21" s="324"/>
      <c r="AI21" s="324"/>
      <c r="AJ21" s="324"/>
      <c r="AK21" s="324"/>
      <c r="AL21" s="324"/>
    </row>
    <row r="22" spans="1:38" s="325" customFormat="1" ht="15.6" x14ac:dyDescent="0.3">
      <c r="A22" s="296" t="str">
        <f t="array" ref="A22">IFERROR(INDEX('FORMAL PROCUREMENT (IFB &amp; RFP)'!$A$7:$A$65,SMALL(IF('FORMAL PROCUREMENT (IFB &amp; RFP)'!$B$7:$B$65="No",ROW('FORMAL PROCUREMENT (IFB &amp; RFP)'!$A$7:$A$65)-ROW('FORMAL PROCUREMENT (IFB &amp; RFP)'!$A$7)+1),ROWS('FORMAL PROCUREMENT (IFB &amp; RFP)'!$A$7:'FORMAL PROCUREMENT (IFB &amp; RFP)'!A19))),"")</f>
        <v/>
      </c>
      <c r="B22" s="297" t="str">
        <f t="array" ref="B22">IFERROR( INDEX('FORMAL PROCUREMENT (IFB &amp; RFP)'!$C$7:$C$65,  SMALL( IF( 'FORMAL PROCUREMENT (IFB &amp; RFP)'!$B$7:$B$65 = "No", ROW('FORMAL PROCUREMENT (IFB &amp; RFP)'!$C$7:$C$65)-ROW('FORMAL PROCUREMENT (IFB &amp; RFP)'!$C$7)+1 ),  ROWS('FORMAL PROCUREMENT (IFB &amp; RFP)'!$C$7:'FORMAL PROCUREMENT (IFB &amp; RFP)'!C19)) ),"")</f>
        <v/>
      </c>
      <c r="C22" s="303"/>
      <c r="D22" s="303"/>
      <c r="E22" s="315"/>
      <c r="F22" s="296" t="str">
        <f t="array" ref="F22">IFERROR(INDEX('FORMAL PROCUREMENT (IFB &amp; RFP)'!$A$7:$A$65, SMALL( IF( 'FORMAL PROCUREMENT (IFB &amp; RFP)'!$D$7:$D$65 = "No", ROW('FORMAL PROCUREMENT (IFB &amp; RFP)'!$A$7:$A$65)-ROW('FORMAL PROCUREMENT (IFB &amp; RFP)'!$A$7)+1 ), ROWS('FORMAL PROCUREMENT (IFB &amp; RFP)'!$A$7:'FORMAL PROCUREMENT (IFB &amp; RFP)'!A19)) ),"")</f>
        <v/>
      </c>
      <c r="G22" s="296" t="str">
        <f t="array" ref="G22">IFERROR( INDEX('FORMAL PROCUREMENT (IFB &amp; RFP)'!$E$7:$E$65,  SMALL( IF( 'FORMAL PROCUREMENT (IFB &amp; RFP)'!$D$7:$D$65 = "No", ROW('FORMAL PROCUREMENT (IFB &amp; RFP)'!$E$7:$E$65)-ROW('FORMAL PROCUREMENT (IFB &amp; RFP)'!$E$7)+1 ),  ROWS('FORMAL PROCUREMENT (IFB &amp; RFP)'!$E$7:'FORMAL PROCUREMENT (IFB &amp; RFP)'!E19)) ),"")</f>
        <v/>
      </c>
      <c r="H22" s="303"/>
      <c r="I22" s="303"/>
      <c r="J22" s="315"/>
      <c r="K22" s="296" t="str">
        <f t="array" ref="K22">IFERROR( INDEX('FORMAL PROCUREMENT (IFB &amp; RFP)'!$A$7:$A$65,  SMALL( IF( 'FORMAL PROCUREMENT (IFB &amp; RFP)'!$F$7:$F$65 = "No", ROW('FORMAL PROCUREMENT (IFB &amp; RFP)'!$A$7:$A$65)-ROW('FORMAL PROCUREMENT (IFB &amp; RFP)'!$A$7)+1 ),  ROWS('FORMAL PROCUREMENT (IFB &amp; RFP)'!$A$7:'FORMAL PROCUREMENT (IFB &amp; RFP)'!A19)) ),"")</f>
        <v/>
      </c>
      <c r="L22" s="296" t="str">
        <f t="array" ref="L22">IFERROR( INDEX('FORMAL PROCUREMENT (IFB &amp; RFP)'!$G$7:$G$65,  SMALL( IF( 'FORMAL PROCUREMENT (IFB &amp; RFP)'!$F$7:$F$65 = "No", ROW('FORMAL PROCUREMENT (IFB &amp; RFP)'!$G$7:$G$65)-ROW('FORMAL PROCUREMENT (IFB &amp; RFP)'!$G$7)+1 ),  ROWS('FORMAL PROCUREMENT (IFB &amp; RFP)'!$G$7:'FORMAL PROCUREMENT (IFB &amp; RFP)'!G19)) ),"")</f>
        <v/>
      </c>
      <c r="M22" s="303"/>
      <c r="N22" s="303"/>
      <c r="O22" s="315"/>
      <c r="P22" s="296" t="str">
        <f t="array" ref="P22">IFERROR( INDEX('FORMAL PROCUREMENT (IFB &amp; RFP)'!$A$7:$A$65,  SMALL( IF( 'FORMAL PROCUREMENT (IFB &amp; RFP)'!$H$7:$H$65 = "No", ROW('FORMAL PROCUREMENT (IFB &amp; RFP)'!$A$7:$A$65)-ROW('FORMAL PROCUREMENT (IFB &amp; RFP)'!$A$7)+1 ),  ROWS('FORMAL PROCUREMENT (IFB &amp; RFP)'!$A$7:'FORMAL PROCUREMENT (IFB &amp; RFP)'!A19)) ),"")</f>
        <v/>
      </c>
      <c r="Q22" s="296" t="str">
        <f t="array" ref="Q22">IFERROR( INDEX('FORMAL PROCUREMENT (IFB &amp; RFP)'!$I$7:$I$65,  SMALL( IF( 'FORMAL PROCUREMENT (IFB &amp; RFP)'!$H$7:$H$65 = "No", ROW('FORMAL PROCUREMENT (IFB &amp; RFP)'!$I$7:$I$65)-ROW('FORMAL PROCUREMENT (IFB &amp; RFP)'!$I$7)+1 ),  ROWS('FORMAL PROCUREMENT (IFB &amp; RFP)'!$I$7:'FORMAL PROCUREMENT (IFB &amp; RFP)'!I19)) ),"")</f>
        <v/>
      </c>
      <c r="R22" s="303"/>
      <c r="S22" s="303"/>
      <c r="T22" s="315"/>
      <c r="U22" s="296" t="str">
        <f t="array" ref="U22">IFERROR( INDEX('FORMAL PROCUREMENT (IFB &amp; RFP)'!$A$7:$A$65,  SMALL( IF( 'FORMAL PROCUREMENT (IFB &amp; RFP)'!$J$7:$J$65 = "No", ROW('FORMAL PROCUREMENT (IFB &amp; RFP)'!$A$7:$A$65)-ROW('FORMAL PROCUREMENT (IFB &amp; RFP)'!$A$7)+1 ),  ROWS('FORMAL PROCUREMENT (IFB &amp; RFP)'!$A$7:'FORMAL PROCUREMENT (IFB &amp; RFP)'!A19)) ),"")</f>
        <v/>
      </c>
      <c r="V22" s="296" t="str">
        <f t="array" ref="V22">IFERROR( INDEX('FORMAL PROCUREMENT (IFB &amp; RFP)'!$K$7:$K$65,  SMALL( IF( 'FORMAL PROCUREMENT (IFB &amp; RFP)'!$J$7:$J$65 = "No", ROW('FORMAL PROCUREMENT (IFB &amp; RFP)'!$K$7:$K$65)-ROW('FORMAL PROCUREMENT (IFB &amp; RFP)'!$K$7)+1 ),  ROWS('FORMAL PROCUREMENT (IFB &amp; RFP)'!$K$7:'FORMAL PROCUREMENT (IFB &amp; RFP)'!K19)) ),"")</f>
        <v/>
      </c>
      <c r="W22" s="303"/>
      <c r="X22" s="303"/>
      <c r="Y22" s="315"/>
      <c r="Z22" s="296" t="str">
        <f t="array" ref="Z22">IFERROR( INDEX('FORMAL PROCUREMENT (IFB &amp; RFP)'!$A$7:$A$65,  SMALL( IF( 'FORMAL PROCUREMENT (IFB &amp; RFP)'!$L$7:$L$65 = "No", ROW('FORMAL PROCUREMENT (IFB &amp; RFP)'!$A$7:$A$65)-ROW('FORMAL PROCUREMENT (IFB &amp; RFP)'!$A$7)+1 ),  ROWS('FORMAL PROCUREMENT (IFB &amp; RFP)'!$A$7:'FORMAL PROCUREMENT (IFB &amp; RFP)'!A19)) ),"")</f>
        <v/>
      </c>
      <c r="AA22" s="296" t="str">
        <f t="array" ref="AA22">IFERROR( INDEX('FORMAL PROCUREMENT (IFB &amp; RFP)'!$M$7:$M$65,  SMALL( IF( 'FORMAL PROCUREMENT (IFB &amp; RFP)'!$L$7:$L$65 = "No", ROW('FORMAL PROCUREMENT (IFB &amp; RFP)'!$M$7:$M$65)-ROW('FORMAL PROCUREMENT (IFB &amp; RFP)'!$M$7)+1 ),  ROWS('FORMAL PROCUREMENT (IFB &amp; RFP)'!$M$7:'FORMAL PROCUREMENT (IFB &amp; RFP)'!M19)) ),"")</f>
        <v/>
      </c>
      <c r="AB22" s="303"/>
      <c r="AC22" s="303"/>
      <c r="AD22" s="315"/>
      <c r="AE22" s="324"/>
      <c r="AF22" s="324"/>
      <c r="AG22" s="324"/>
      <c r="AH22" s="324"/>
      <c r="AI22" s="324"/>
      <c r="AJ22" s="324"/>
      <c r="AK22" s="324"/>
      <c r="AL22" s="324"/>
    </row>
    <row r="23" spans="1:38" s="325" customFormat="1" ht="15.6" x14ac:dyDescent="0.3">
      <c r="A23" s="296" t="str">
        <f t="array" ref="A23">IFERROR(INDEX('FORMAL PROCUREMENT (IFB &amp; RFP)'!$A$7:$A$65,SMALL(IF('FORMAL PROCUREMENT (IFB &amp; RFP)'!$B$7:$B$65="No",ROW('FORMAL PROCUREMENT (IFB &amp; RFP)'!$A$7:$A$65)-ROW('FORMAL PROCUREMENT (IFB &amp; RFP)'!$A$7)+1),ROWS('FORMAL PROCUREMENT (IFB &amp; RFP)'!$A$7:'FORMAL PROCUREMENT (IFB &amp; RFP)'!A20))),"")</f>
        <v/>
      </c>
      <c r="B23" s="297" t="str">
        <f t="array" ref="B23">IFERROR( INDEX('FORMAL PROCUREMENT (IFB &amp; RFP)'!$C$7:$C$65,  SMALL( IF( 'FORMAL PROCUREMENT (IFB &amp; RFP)'!$B$7:$B$65 = "No", ROW('FORMAL PROCUREMENT (IFB &amp; RFP)'!$C$7:$C$65)-ROW('FORMAL PROCUREMENT (IFB &amp; RFP)'!$C$7)+1 ),  ROWS('FORMAL PROCUREMENT (IFB &amp; RFP)'!$C$7:'FORMAL PROCUREMENT (IFB &amp; RFP)'!C20)) ),"")</f>
        <v/>
      </c>
      <c r="C23" s="303"/>
      <c r="D23" s="303"/>
      <c r="E23" s="315"/>
      <c r="F23" s="296" t="str">
        <f t="array" ref="F23">IFERROR(INDEX('FORMAL PROCUREMENT (IFB &amp; RFP)'!$A$7:$A$65, SMALL( IF( 'FORMAL PROCUREMENT (IFB &amp; RFP)'!$D$7:$D$65 = "No", ROW('FORMAL PROCUREMENT (IFB &amp; RFP)'!$A$7:$A$65)-ROW('FORMAL PROCUREMENT (IFB &amp; RFP)'!$A$7)+1 ), ROWS('FORMAL PROCUREMENT (IFB &amp; RFP)'!$A$7:'FORMAL PROCUREMENT (IFB &amp; RFP)'!A20)) ),"")</f>
        <v/>
      </c>
      <c r="G23" s="296" t="str">
        <f t="array" ref="G23">IFERROR( INDEX('FORMAL PROCUREMENT (IFB &amp; RFP)'!$E$7:$E$65,  SMALL( IF( 'FORMAL PROCUREMENT (IFB &amp; RFP)'!$D$7:$D$65 = "No", ROW('FORMAL PROCUREMENT (IFB &amp; RFP)'!$E$7:$E$65)-ROW('FORMAL PROCUREMENT (IFB &amp; RFP)'!$E$7)+1 ),  ROWS('FORMAL PROCUREMENT (IFB &amp; RFP)'!$E$7:'FORMAL PROCUREMENT (IFB &amp; RFP)'!E20)) ),"")</f>
        <v/>
      </c>
      <c r="H23" s="303"/>
      <c r="I23" s="303"/>
      <c r="J23" s="315"/>
      <c r="K23" s="296" t="str">
        <f t="array" ref="K23">IFERROR( INDEX('FORMAL PROCUREMENT (IFB &amp; RFP)'!$A$7:$A$65,  SMALL( IF( 'FORMAL PROCUREMENT (IFB &amp; RFP)'!$F$7:$F$65 = "No", ROW('FORMAL PROCUREMENT (IFB &amp; RFP)'!$A$7:$A$65)-ROW('FORMAL PROCUREMENT (IFB &amp; RFP)'!$A$7)+1 ),  ROWS('FORMAL PROCUREMENT (IFB &amp; RFP)'!$A$7:'FORMAL PROCUREMENT (IFB &amp; RFP)'!A20)) ),"")</f>
        <v/>
      </c>
      <c r="L23" s="296" t="str">
        <f t="array" ref="L23">IFERROR( INDEX('FORMAL PROCUREMENT (IFB &amp; RFP)'!$G$7:$G$65,  SMALL( IF( 'FORMAL PROCUREMENT (IFB &amp; RFP)'!$F$7:$F$65 = "No", ROW('FORMAL PROCUREMENT (IFB &amp; RFP)'!$G$7:$G$65)-ROW('FORMAL PROCUREMENT (IFB &amp; RFP)'!$G$7)+1 ),  ROWS('FORMAL PROCUREMENT (IFB &amp; RFP)'!$G$7:'FORMAL PROCUREMENT (IFB &amp; RFP)'!G20)) ),"")</f>
        <v/>
      </c>
      <c r="M23" s="303"/>
      <c r="N23" s="303"/>
      <c r="O23" s="315"/>
      <c r="P23" s="296" t="str">
        <f t="array" ref="P23">IFERROR( INDEX('FORMAL PROCUREMENT (IFB &amp; RFP)'!$A$7:$A$65,  SMALL( IF( 'FORMAL PROCUREMENT (IFB &amp; RFP)'!$H$7:$H$65 = "No", ROW('FORMAL PROCUREMENT (IFB &amp; RFP)'!$A$7:$A$65)-ROW('FORMAL PROCUREMENT (IFB &amp; RFP)'!$A$7)+1 ),  ROWS('FORMAL PROCUREMENT (IFB &amp; RFP)'!$A$7:'FORMAL PROCUREMENT (IFB &amp; RFP)'!A20)) ),"")</f>
        <v/>
      </c>
      <c r="Q23" s="296" t="str">
        <f t="array" ref="Q23">IFERROR( INDEX('FORMAL PROCUREMENT (IFB &amp; RFP)'!$I$7:$I$65,  SMALL( IF( 'FORMAL PROCUREMENT (IFB &amp; RFP)'!$H$7:$H$65 = "No", ROW('FORMAL PROCUREMENT (IFB &amp; RFP)'!$I$7:$I$65)-ROW('FORMAL PROCUREMENT (IFB &amp; RFP)'!$I$7)+1 ),  ROWS('FORMAL PROCUREMENT (IFB &amp; RFP)'!$I$7:'FORMAL PROCUREMENT (IFB &amp; RFP)'!I20)) ),"")</f>
        <v/>
      </c>
      <c r="R23" s="303"/>
      <c r="S23" s="303"/>
      <c r="T23" s="315"/>
      <c r="U23" s="296" t="str">
        <f t="array" ref="U23">IFERROR( INDEX('FORMAL PROCUREMENT (IFB &amp; RFP)'!$A$7:$A$65,  SMALL( IF( 'FORMAL PROCUREMENT (IFB &amp; RFP)'!$J$7:$J$65 = "No", ROW('FORMAL PROCUREMENT (IFB &amp; RFP)'!$A$7:$A$65)-ROW('FORMAL PROCUREMENT (IFB &amp; RFP)'!$A$7)+1 ),  ROWS('FORMAL PROCUREMENT (IFB &amp; RFP)'!$A$7:'FORMAL PROCUREMENT (IFB &amp; RFP)'!A20)) ),"")</f>
        <v/>
      </c>
      <c r="V23" s="296" t="str">
        <f t="array" ref="V23">IFERROR( INDEX('FORMAL PROCUREMENT (IFB &amp; RFP)'!$K$7:$K$65,  SMALL( IF( 'FORMAL PROCUREMENT (IFB &amp; RFP)'!$J$7:$J$65 = "No", ROW('FORMAL PROCUREMENT (IFB &amp; RFP)'!$K$7:$K$65)-ROW('FORMAL PROCUREMENT (IFB &amp; RFP)'!$K$7)+1 ),  ROWS('FORMAL PROCUREMENT (IFB &amp; RFP)'!$K$7:'FORMAL PROCUREMENT (IFB &amp; RFP)'!K20)) ),"")</f>
        <v/>
      </c>
      <c r="W23" s="303"/>
      <c r="X23" s="303"/>
      <c r="Y23" s="315"/>
      <c r="Z23" s="296" t="str">
        <f t="array" ref="Z23">IFERROR( INDEX('FORMAL PROCUREMENT (IFB &amp; RFP)'!$A$7:$A$65,  SMALL( IF( 'FORMAL PROCUREMENT (IFB &amp; RFP)'!$L$7:$L$65 = "No", ROW('FORMAL PROCUREMENT (IFB &amp; RFP)'!$A$7:$A$65)-ROW('FORMAL PROCUREMENT (IFB &amp; RFP)'!$A$7)+1 ),  ROWS('FORMAL PROCUREMENT (IFB &amp; RFP)'!$A$7:'FORMAL PROCUREMENT (IFB &amp; RFP)'!A20)) ),"")</f>
        <v/>
      </c>
      <c r="AA23" s="296" t="str">
        <f t="array" ref="AA23">IFERROR( INDEX('FORMAL PROCUREMENT (IFB &amp; RFP)'!$M$7:$M$65,  SMALL( IF( 'FORMAL PROCUREMENT (IFB &amp; RFP)'!$L$7:$L$65 = "No", ROW('FORMAL PROCUREMENT (IFB &amp; RFP)'!$M$7:$M$65)-ROW('FORMAL PROCUREMENT (IFB &amp; RFP)'!$M$7)+1 ),  ROWS('FORMAL PROCUREMENT (IFB &amp; RFP)'!$M$7:'FORMAL PROCUREMENT (IFB &amp; RFP)'!M20)) ),"")</f>
        <v/>
      </c>
      <c r="AB23" s="303"/>
      <c r="AC23" s="303"/>
      <c r="AD23" s="315"/>
      <c r="AE23" s="324"/>
      <c r="AF23" s="324"/>
      <c r="AG23" s="324"/>
      <c r="AH23" s="324"/>
      <c r="AI23" s="324"/>
      <c r="AJ23" s="324"/>
      <c r="AK23" s="324"/>
      <c r="AL23" s="324"/>
    </row>
    <row r="24" spans="1:38" s="325" customFormat="1" ht="15.6" x14ac:dyDescent="0.3">
      <c r="A24" s="296" t="str">
        <f t="array" ref="A24">IFERROR(INDEX('FORMAL PROCUREMENT (IFB &amp; RFP)'!$A$7:$A$65,SMALL(IF('FORMAL PROCUREMENT (IFB &amp; RFP)'!$B$7:$B$65="No",ROW('FORMAL PROCUREMENT (IFB &amp; RFP)'!$A$7:$A$65)-ROW('FORMAL PROCUREMENT (IFB &amp; RFP)'!$A$7)+1),ROWS('FORMAL PROCUREMENT (IFB &amp; RFP)'!$A$7:'FORMAL PROCUREMENT (IFB &amp; RFP)'!A21))),"")</f>
        <v/>
      </c>
      <c r="B24" s="297" t="str">
        <f t="array" ref="B24">IFERROR( INDEX('FORMAL PROCUREMENT (IFB &amp; RFP)'!$C$7:$C$65,  SMALL( IF( 'FORMAL PROCUREMENT (IFB &amp; RFP)'!$B$7:$B$65 = "No", ROW('FORMAL PROCUREMENT (IFB &amp; RFP)'!$C$7:$C$65)-ROW('FORMAL PROCUREMENT (IFB &amp; RFP)'!$C$7)+1 ),  ROWS('FORMAL PROCUREMENT (IFB &amp; RFP)'!$C$7:'FORMAL PROCUREMENT (IFB &amp; RFP)'!C21)) ),"")</f>
        <v/>
      </c>
      <c r="C24" s="303"/>
      <c r="D24" s="303"/>
      <c r="E24" s="315"/>
      <c r="F24" s="296" t="str">
        <f t="array" ref="F24">IFERROR(INDEX('FORMAL PROCUREMENT (IFB &amp; RFP)'!$A$7:$A$65, SMALL( IF( 'FORMAL PROCUREMENT (IFB &amp; RFP)'!$D$7:$D$65 = "No", ROW('FORMAL PROCUREMENT (IFB &amp; RFP)'!$A$7:$A$65)-ROW('FORMAL PROCUREMENT (IFB &amp; RFP)'!$A$7)+1 ), ROWS('FORMAL PROCUREMENT (IFB &amp; RFP)'!$A$7:'FORMAL PROCUREMENT (IFB &amp; RFP)'!A21)) ),"")</f>
        <v/>
      </c>
      <c r="G24" s="296" t="str">
        <f t="array" ref="G24">IFERROR( INDEX('FORMAL PROCUREMENT (IFB &amp; RFP)'!$E$7:$E$65,  SMALL( IF( 'FORMAL PROCUREMENT (IFB &amp; RFP)'!$D$7:$D$65 = "No", ROW('FORMAL PROCUREMENT (IFB &amp; RFP)'!$E$7:$E$65)-ROW('FORMAL PROCUREMENT (IFB &amp; RFP)'!$E$7)+1 ),  ROWS('FORMAL PROCUREMENT (IFB &amp; RFP)'!$E$7:'FORMAL PROCUREMENT (IFB &amp; RFP)'!E21)) ),"")</f>
        <v/>
      </c>
      <c r="H24" s="303"/>
      <c r="I24" s="303"/>
      <c r="J24" s="315"/>
      <c r="K24" s="296" t="str">
        <f t="array" ref="K24">IFERROR( INDEX('FORMAL PROCUREMENT (IFB &amp; RFP)'!$A$7:$A$65,  SMALL( IF( 'FORMAL PROCUREMENT (IFB &amp; RFP)'!$F$7:$F$65 = "No", ROW('FORMAL PROCUREMENT (IFB &amp; RFP)'!$A$7:$A$65)-ROW('FORMAL PROCUREMENT (IFB &amp; RFP)'!$A$7)+1 ),  ROWS('FORMAL PROCUREMENT (IFB &amp; RFP)'!$A$7:'FORMAL PROCUREMENT (IFB &amp; RFP)'!A21)) ),"")</f>
        <v/>
      </c>
      <c r="L24" s="296" t="str">
        <f t="array" ref="L24">IFERROR( INDEX('FORMAL PROCUREMENT (IFB &amp; RFP)'!$G$7:$G$65,  SMALL( IF( 'FORMAL PROCUREMENT (IFB &amp; RFP)'!$F$7:$F$65 = "No", ROW('FORMAL PROCUREMENT (IFB &amp; RFP)'!$G$7:$G$65)-ROW('FORMAL PROCUREMENT (IFB &amp; RFP)'!$G$7)+1 ),  ROWS('FORMAL PROCUREMENT (IFB &amp; RFP)'!$G$7:'FORMAL PROCUREMENT (IFB &amp; RFP)'!G21)) ),"")</f>
        <v/>
      </c>
      <c r="M24" s="303"/>
      <c r="N24" s="303"/>
      <c r="O24" s="315"/>
      <c r="P24" s="296" t="str">
        <f t="array" ref="P24">IFERROR( INDEX('FORMAL PROCUREMENT (IFB &amp; RFP)'!$A$7:$A$65,  SMALL( IF( 'FORMAL PROCUREMENT (IFB &amp; RFP)'!$H$7:$H$65 = "No", ROW('FORMAL PROCUREMENT (IFB &amp; RFP)'!$A$7:$A$65)-ROW('FORMAL PROCUREMENT (IFB &amp; RFP)'!$A$7)+1 ),  ROWS('FORMAL PROCUREMENT (IFB &amp; RFP)'!$A$7:'FORMAL PROCUREMENT (IFB &amp; RFP)'!A21)) ),"")</f>
        <v/>
      </c>
      <c r="Q24" s="296" t="str">
        <f t="array" ref="Q24">IFERROR( INDEX('FORMAL PROCUREMENT (IFB &amp; RFP)'!$I$7:$I$65,  SMALL( IF( 'FORMAL PROCUREMENT (IFB &amp; RFP)'!$H$7:$H$65 = "No", ROW('FORMAL PROCUREMENT (IFB &amp; RFP)'!$I$7:$I$65)-ROW('FORMAL PROCUREMENT (IFB &amp; RFP)'!$I$7)+1 ),  ROWS('FORMAL PROCUREMENT (IFB &amp; RFP)'!$I$7:'FORMAL PROCUREMENT (IFB &amp; RFP)'!I21)) ),"")</f>
        <v/>
      </c>
      <c r="R24" s="303"/>
      <c r="S24" s="303"/>
      <c r="T24" s="315"/>
      <c r="U24" s="296" t="str">
        <f t="array" ref="U24">IFERROR( INDEX('FORMAL PROCUREMENT (IFB &amp; RFP)'!$A$7:$A$65,  SMALL( IF( 'FORMAL PROCUREMENT (IFB &amp; RFP)'!$J$7:$J$65 = "No", ROW('FORMAL PROCUREMENT (IFB &amp; RFP)'!$A$7:$A$65)-ROW('FORMAL PROCUREMENT (IFB &amp; RFP)'!$A$7)+1 ),  ROWS('FORMAL PROCUREMENT (IFB &amp; RFP)'!$A$7:'FORMAL PROCUREMENT (IFB &amp; RFP)'!A21)) ),"")</f>
        <v/>
      </c>
      <c r="V24" s="296" t="str">
        <f t="array" ref="V24">IFERROR( INDEX('FORMAL PROCUREMENT (IFB &amp; RFP)'!$K$7:$K$65,  SMALL( IF( 'FORMAL PROCUREMENT (IFB &amp; RFP)'!$J$7:$J$65 = "No", ROW('FORMAL PROCUREMENT (IFB &amp; RFP)'!$K$7:$K$65)-ROW('FORMAL PROCUREMENT (IFB &amp; RFP)'!$K$7)+1 ),  ROWS('FORMAL PROCUREMENT (IFB &amp; RFP)'!$K$7:'FORMAL PROCUREMENT (IFB &amp; RFP)'!K21)) ),"")</f>
        <v/>
      </c>
      <c r="W24" s="303"/>
      <c r="X24" s="303"/>
      <c r="Y24" s="315"/>
      <c r="Z24" s="296" t="str">
        <f t="array" ref="Z24">IFERROR( INDEX('FORMAL PROCUREMENT (IFB &amp; RFP)'!$A$7:$A$65,  SMALL( IF( 'FORMAL PROCUREMENT (IFB &amp; RFP)'!$L$7:$L$65 = "No", ROW('FORMAL PROCUREMENT (IFB &amp; RFP)'!$A$7:$A$65)-ROW('FORMAL PROCUREMENT (IFB &amp; RFP)'!$A$7)+1 ),  ROWS('FORMAL PROCUREMENT (IFB &amp; RFP)'!$A$7:'FORMAL PROCUREMENT (IFB &amp; RFP)'!A21)) ),"")</f>
        <v/>
      </c>
      <c r="AA24" s="296" t="str">
        <f t="array" ref="AA24">IFERROR( INDEX('FORMAL PROCUREMENT (IFB &amp; RFP)'!$M$7:$M$65,  SMALL( IF( 'FORMAL PROCUREMENT (IFB &amp; RFP)'!$L$7:$L$65 = "No", ROW('FORMAL PROCUREMENT (IFB &amp; RFP)'!$M$7:$M$65)-ROW('FORMAL PROCUREMENT (IFB &amp; RFP)'!$M$7)+1 ),  ROWS('FORMAL PROCUREMENT (IFB &amp; RFP)'!$M$7:'FORMAL PROCUREMENT (IFB &amp; RFP)'!M21)) ),"")</f>
        <v/>
      </c>
      <c r="AB24" s="303"/>
      <c r="AC24" s="303"/>
      <c r="AD24" s="315"/>
      <c r="AE24" s="324"/>
      <c r="AF24" s="324"/>
      <c r="AG24" s="324"/>
      <c r="AH24" s="324"/>
      <c r="AI24" s="324"/>
      <c r="AJ24" s="324"/>
      <c r="AK24" s="324"/>
      <c r="AL24" s="324"/>
    </row>
    <row r="25" spans="1:38" s="325" customFormat="1" ht="15.6" x14ac:dyDescent="0.3">
      <c r="A25" s="296" t="str">
        <f t="array" ref="A25">IFERROR(INDEX('FORMAL PROCUREMENT (IFB &amp; RFP)'!$A$7:$A$65,SMALL(IF('FORMAL PROCUREMENT (IFB &amp; RFP)'!$B$7:$B$65="No",ROW('FORMAL PROCUREMENT (IFB &amp; RFP)'!$A$7:$A$65)-ROW('FORMAL PROCUREMENT (IFB &amp; RFP)'!$A$7)+1),ROWS('FORMAL PROCUREMENT (IFB &amp; RFP)'!$A$7:'FORMAL PROCUREMENT (IFB &amp; RFP)'!A22))),"")</f>
        <v/>
      </c>
      <c r="B25" s="297" t="str">
        <f t="array" ref="B25">IFERROR( INDEX('FORMAL PROCUREMENT (IFB &amp; RFP)'!$C$7:$C$65,  SMALL( IF( 'FORMAL PROCUREMENT (IFB &amp; RFP)'!$B$7:$B$65 = "No", ROW('FORMAL PROCUREMENT (IFB &amp; RFP)'!$C$7:$C$65)-ROW('FORMAL PROCUREMENT (IFB &amp; RFP)'!$C$7)+1 ),  ROWS('FORMAL PROCUREMENT (IFB &amp; RFP)'!$C$7:'FORMAL PROCUREMENT (IFB &amp; RFP)'!C22)) ),"")</f>
        <v/>
      </c>
      <c r="C25" s="303"/>
      <c r="D25" s="303"/>
      <c r="E25" s="315"/>
      <c r="F25" s="296" t="str">
        <f t="array" ref="F25">IFERROR(INDEX('FORMAL PROCUREMENT (IFB &amp; RFP)'!$A$7:$A$65, SMALL( IF( 'FORMAL PROCUREMENT (IFB &amp; RFP)'!$D$7:$D$65 = "No", ROW('FORMAL PROCUREMENT (IFB &amp; RFP)'!$A$7:$A$65)-ROW('FORMAL PROCUREMENT (IFB &amp; RFP)'!$A$7)+1 ), ROWS('FORMAL PROCUREMENT (IFB &amp; RFP)'!$A$7:'FORMAL PROCUREMENT (IFB &amp; RFP)'!A22)) ),"")</f>
        <v/>
      </c>
      <c r="G25" s="296" t="str">
        <f t="array" ref="G25">IFERROR( INDEX('FORMAL PROCUREMENT (IFB &amp; RFP)'!$E$7:$E$65,  SMALL( IF( 'FORMAL PROCUREMENT (IFB &amp; RFP)'!$D$7:$D$65 = "No", ROW('FORMAL PROCUREMENT (IFB &amp; RFP)'!$E$7:$E$65)-ROW('FORMAL PROCUREMENT (IFB &amp; RFP)'!$E$7)+1 ),  ROWS('FORMAL PROCUREMENT (IFB &amp; RFP)'!$E$7:'FORMAL PROCUREMENT (IFB &amp; RFP)'!E22)) ),"")</f>
        <v/>
      </c>
      <c r="H25" s="303"/>
      <c r="I25" s="303"/>
      <c r="J25" s="315"/>
      <c r="K25" s="296" t="str">
        <f t="array" ref="K25">IFERROR( INDEX('FORMAL PROCUREMENT (IFB &amp; RFP)'!$A$7:$A$65,  SMALL( IF( 'FORMAL PROCUREMENT (IFB &amp; RFP)'!$F$7:$F$65 = "No", ROW('FORMAL PROCUREMENT (IFB &amp; RFP)'!$A$7:$A$65)-ROW('FORMAL PROCUREMENT (IFB &amp; RFP)'!$A$7)+1 ),  ROWS('FORMAL PROCUREMENT (IFB &amp; RFP)'!$A$7:'FORMAL PROCUREMENT (IFB &amp; RFP)'!A22)) ),"")</f>
        <v/>
      </c>
      <c r="L25" s="296" t="str">
        <f t="array" ref="L25">IFERROR( INDEX('FORMAL PROCUREMENT (IFB &amp; RFP)'!$G$7:$G$65,  SMALL( IF( 'FORMAL PROCUREMENT (IFB &amp; RFP)'!$F$7:$F$65 = "No", ROW('FORMAL PROCUREMENT (IFB &amp; RFP)'!$G$7:$G$65)-ROW('FORMAL PROCUREMENT (IFB &amp; RFP)'!$G$7)+1 ),  ROWS('FORMAL PROCUREMENT (IFB &amp; RFP)'!$G$7:'FORMAL PROCUREMENT (IFB &amp; RFP)'!G22)) ),"")</f>
        <v/>
      </c>
      <c r="M25" s="303"/>
      <c r="N25" s="303"/>
      <c r="O25" s="315"/>
      <c r="P25" s="296" t="str">
        <f t="array" ref="P25">IFERROR( INDEX('FORMAL PROCUREMENT (IFB &amp; RFP)'!$A$7:$A$65,  SMALL( IF( 'FORMAL PROCUREMENT (IFB &amp; RFP)'!$H$7:$H$65 = "No", ROW('FORMAL PROCUREMENT (IFB &amp; RFP)'!$A$7:$A$65)-ROW('FORMAL PROCUREMENT (IFB &amp; RFP)'!$A$7)+1 ),  ROWS('FORMAL PROCUREMENT (IFB &amp; RFP)'!$A$7:'FORMAL PROCUREMENT (IFB &amp; RFP)'!A22)) ),"")</f>
        <v/>
      </c>
      <c r="Q25" s="296" t="str">
        <f t="array" ref="Q25">IFERROR( INDEX('FORMAL PROCUREMENT (IFB &amp; RFP)'!$I$7:$I$65,  SMALL( IF( 'FORMAL PROCUREMENT (IFB &amp; RFP)'!$H$7:$H$65 = "No", ROW('FORMAL PROCUREMENT (IFB &amp; RFP)'!$I$7:$I$65)-ROW('FORMAL PROCUREMENT (IFB &amp; RFP)'!$I$7)+1 ),  ROWS('FORMAL PROCUREMENT (IFB &amp; RFP)'!$I$7:'FORMAL PROCUREMENT (IFB &amp; RFP)'!I22)) ),"")</f>
        <v/>
      </c>
      <c r="R25" s="303"/>
      <c r="S25" s="303"/>
      <c r="T25" s="315"/>
      <c r="U25" s="296" t="str">
        <f t="array" ref="U25">IFERROR( INDEX('FORMAL PROCUREMENT (IFB &amp; RFP)'!$A$7:$A$65,  SMALL( IF( 'FORMAL PROCUREMENT (IFB &amp; RFP)'!$J$7:$J$65 = "No", ROW('FORMAL PROCUREMENT (IFB &amp; RFP)'!$A$7:$A$65)-ROW('FORMAL PROCUREMENT (IFB &amp; RFP)'!$A$7)+1 ),  ROWS('FORMAL PROCUREMENT (IFB &amp; RFP)'!$A$7:'FORMAL PROCUREMENT (IFB &amp; RFP)'!A22)) ),"")</f>
        <v/>
      </c>
      <c r="V25" s="296" t="str">
        <f t="array" ref="V25">IFERROR( INDEX('FORMAL PROCUREMENT (IFB &amp; RFP)'!$K$7:$K$65,  SMALL( IF( 'FORMAL PROCUREMENT (IFB &amp; RFP)'!$J$7:$J$65 = "No", ROW('FORMAL PROCUREMENT (IFB &amp; RFP)'!$K$7:$K$65)-ROW('FORMAL PROCUREMENT (IFB &amp; RFP)'!$K$7)+1 ),  ROWS('FORMAL PROCUREMENT (IFB &amp; RFP)'!$K$7:'FORMAL PROCUREMENT (IFB &amp; RFP)'!K22)) ),"")</f>
        <v/>
      </c>
      <c r="W25" s="303"/>
      <c r="X25" s="303"/>
      <c r="Y25" s="315"/>
      <c r="Z25" s="296" t="str">
        <f t="array" ref="Z25">IFERROR( INDEX('FORMAL PROCUREMENT (IFB &amp; RFP)'!$A$7:$A$65,  SMALL( IF( 'FORMAL PROCUREMENT (IFB &amp; RFP)'!$L$7:$L$65 = "No", ROW('FORMAL PROCUREMENT (IFB &amp; RFP)'!$A$7:$A$65)-ROW('FORMAL PROCUREMENT (IFB &amp; RFP)'!$A$7)+1 ),  ROWS('FORMAL PROCUREMENT (IFB &amp; RFP)'!$A$7:'FORMAL PROCUREMENT (IFB &amp; RFP)'!A22)) ),"")</f>
        <v/>
      </c>
      <c r="AA25" s="296" t="str">
        <f t="array" ref="AA25">IFERROR( INDEX('FORMAL PROCUREMENT (IFB &amp; RFP)'!$M$7:$M$65,  SMALL( IF( 'FORMAL PROCUREMENT (IFB &amp; RFP)'!$L$7:$L$65 = "No", ROW('FORMAL PROCUREMENT (IFB &amp; RFP)'!$M$7:$M$65)-ROW('FORMAL PROCUREMENT (IFB &amp; RFP)'!$M$7)+1 ),  ROWS('FORMAL PROCUREMENT (IFB &amp; RFP)'!$M$7:'FORMAL PROCUREMENT (IFB &amp; RFP)'!M22)) ),"")</f>
        <v/>
      </c>
      <c r="AB25" s="303"/>
      <c r="AC25" s="303"/>
      <c r="AD25" s="315"/>
      <c r="AE25" s="324"/>
      <c r="AF25" s="324"/>
      <c r="AG25" s="324"/>
      <c r="AH25" s="324"/>
      <c r="AI25" s="324"/>
      <c r="AJ25" s="324"/>
      <c r="AK25" s="324"/>
      <c r="AL25" s="324"/>
    </row>
    <row r="26" spans="1:38" s="325" customFormat="1" ht="15.6" x14ac:dyDescent="0.3">
      <c r="A26" s="296" t="str">
        <f t="array" ref="A26">IFERROR(INDEX('FORMAL PROCUREMENT (IFB &amp; RFP)'!$A$7:$A$65,SMALL(IF('FORMAL PROCUREMENT (IFB &amp; RFP)'!$B$7:$B$65="No",ROW('FORMAL PROCUREMENT (IFB &amp; RFP)'!$A$7:$A$65)-ROW('FORMAL PROCUREMENT (IFB &amp; RFP)'!$A$7)+1),ROWS('FORMAL PROCUREMENT (IFB &amp; RFP)'!$A$7:'FORMAL PROCUREMENT (IFB &amp; RFP)'!A23))),"")</f>
        <v/>
      </c>
      <c r="B26" s="297" t="str">
        <f t="array" ref="B26">IFERROR( INDEX('FORMAL PROCUREMENT (IFB &amp; RFP)'!$C$7:$C$65,  SMALL( IF( 'FORMAL PROCUREMENT (IFB &amp; RFP)'!$B$7:$B$65 = "No", ROW('FORMAL PROCUREMENT (IFB &amp; RFP)'!$C$7:$C$65)-ROW('FORMAL PROCUREMENT (IFB &amp; RFP)'!$C$7)+1 ),  ROWS('FORMAL PROCUREMENT (IFB &amp; RFP)'!$C$7:'FORMAL PROCUREMENT (IFB &amp; RFP)'!C23)) ),"")</f>
        <v/>
      </c>
      <c r="C26" s="303"/>
      <c r="D26" s="303"/>
      <c r="E26" s="315"/>
      <c r="F26" s="296" t="str">
        <f t="array" ref="F26">IFERROR(INDEX('FORMAL PROCUREMENT (IFB &amp; RFP)'!$A$7:$A$65, SMALL( IF( 'FORMAL PROCUREMENT (IFB &amp; RFP)'!$D$7:$D$65 = "No", ROW('FORMAL PROCUREMENT (IFB &amp; RFP)'!$A$7:$A$65)-ROW('FORMAL PROCUREMENT (IFB &amp; RFP)'!$A$7)+1 ), ROWS('FORMAL PROCUREMENT (IFB &amp; RFP)'!$A$7:'FORMAL PROCUREMENT (IFB &amp; RFP)'!A23)) ),"")</f>
        <v/>
      </c>
      <c r="G26" s="296" t="str">
        <f t="array" ref="G26">IFERROR( INDEX('FORMAL PROCUREMENT (IFB &amp; RFP)'!$E$7:$E$65,  SMALL( IF( 'FORMAL PROCUREMENT (IFB &amp; RFP)'!$D$7:$D$65 = "No", ROW('FORMAL PROCUREMENT (IFB &amp; RFP)'!$E$7:$E$65)-ROW('FORMAL PROCUREMENT (IFB &amp; RFP)'!$E$7)+1 ),  ROWS('FORMAL PROCUREMENT (IFB &amp; RFP)'!$E$7:'FORMAL PROCUREMENT (IFB &amp; RFP)'!E23)) ),"")</f>
        <v/>
      </c>
      <c r="H26" s="303"/>
      <c r="I26" s="303"/>
      <c r="J26" s="315"/>
      <c r="K26" s="296" t="str">
        <f t="array" ref="K26">IFERROR( INDEX('FORMAL PROCUREMENT (IFB &amp; RFP)'!$A$7:$A$65,  SMALL( IF( 'FORMAL PROCUREMENT (IFB &amp; RFP)'!$F$7:$F$65 = "No", ROW('FORMAL PROCUREMENT (IFB &amp; RFP)'!$A$7:$A$65)-ROW('FORMAL PROCUREMENT (IFB &amp; RFP)'!$A$7)+1 ),  ROWS('FORMAL PROCUREMENT (IFB &amp; RFP)'!$A$7:'FORMAL PROCUREMENT (IFB &amp; RFP)'!A23)) ),"")</f>
        <v/>
      </c>
      <c r="L26" s="296" t="str">
        <f t="array" ref="L26">IFERROR( INDEX('FORMAL PROCUREMENT (IFB &amp; RFP)'!$G$7:$G$65,  SMALL( IF( 'FORMAL PROCUREMENT (IFB &amp; RFP)'!$F$7:$F$65 = "No", ROW('FORMAL PROCUREMENT (IFB &amp; RFP)'!$G$7:$G$65)-ROW('FORMAL PROCUREMENT (IFB &amp; RFP)'!$G$7)+1 ),  ROWS('FORMAL PROCUREMENT (IFB &amp; RFP)'!$G$7:'FORMAL PROCUREMENT (IFB &amp; RFP)'!G23)) ),"")</f>
        <v/>
      </c>
      <c r="M26" s="303"/>
      <c r="N26" s="303"/>
      <c r="O26" s="315"/>
      <c r="P26" s="296" t="str">
        <f t="array" ref="P26">IFERROR( INDEX('FORMAL PROCUREMENT (IFB &amp; RFP)'!$A$7:$A$65,  SMALL( IF( 'FORMAL PROCUREMENT (IFB &amp; RFP)'!$H$7:$H$65 = "No", ROW('FORMAL PROCUREMENT (IFB &amp; RFP)'!$A$7:$A$65)-ROW('FORMAL PROCUREMENT (IFB &amp; RFP)'!$A$7)+1 ),  ROWS('FORMAL PROCUREMENT (IFB &amp; RFP)'!$A$7:'FORMAL PROCUREMENT (IFB &amp; RFP)'!A23)) ),"")</f>
        <v/>
      </c>
      <c r="Q26" s="296" t="str">
        <f t="array" ref="Q26">IFERROR( INDEX('FORMAL PROCUREMENT (IFB &amp; RFP)'!$I$7:$I$65,  SMALL( IF( 'FORMAL PROCUREMENT (IFB &amp; RFP)'!$H$7:$H$65 = "No", ROW('FORMAL PROCUREMENT (IFB &amp; RFP)'!$I$7:$I$65)-ROW('FORMAL PROCUREMENT (IFB &amp; RFP)'!$I$7)+1 ),  ROWS('FORMAL PROCUREMENT (IFB &amp; RFP)'!$I$7:'FORMAL PROCUREMENT (IFB &amp; RFP)'!I23)) ),"")</f>
        <v/>
      </c>
      <c r="R26" s="303"/>
      <c r="S26" s="303"/>
      <c r="T26" s="315"/>
      <c r="U26" s="296" t="str">
        <f t="array" ref="U26">IFERROR( INDEX('FORMAL PROCUREMENT (IFB &amp; RFP)'!$A$7:$A$65,  SMALL( IF( 'FORMAL PROCUREMENT (IFB &amp; RFP)'!$J$7:$J$65 = "No", ROW('FORMAL PROCUREMENT (IFB &amp; RFP)'!$A$7:$A$65)-ROW('FORMAL PROCUREMENT (IFB &amp; RFP)'!$A$7)+1 ),  ROWS('FORMAL PROCUREMENT (IFB &amp; RFP)'!$A$7:'FORMAL PROCUREMENT (IFB &amp; RFP)'!A23)) ),"")</f>
        <v/>
      </c>
      <c r="V26" s="296" t="str">
        <f t="array" ref="V26">IFERROR( INDEX('FORMAL PROCUREMENT (IFB &amp; RFP)'!$K$7:$K$65,  SMALL( IF( 'FORMAL PROCUREMENT (IFB &amp; RFP)'!$J$7:$J$65 = "No", ROW('FORMAL PROCUREMENT (IFB &amp; RFP)'!$K$7:$K$65)-ROW('FORMAL PROCUREMENT (IFB &amp; RFP)'!$K$7)+1 ),  ROWS('FORMAL PROCUREMENT (IFB &amp; RFP)'!$K$7:'FORMAL PROCUREMENT (IFB &amp; RFP)'!K23)) ),"")</f>
        <v/>
      </c>
      <c r="W26" s="303"/>
      <c r="X26" s="303"/>
      <c r="Y26" s="315"/>
      <c r="Z26" s="296" t="str">
        <f t="array" ref="Z26">IFERROR( INDEX('FORMAL PROCUREMENT (IFB &amp; RFP)'!$A$7:$A$65,  SMALL( IF( 'FORMAL PROCUREMENT (IFB &amp; RFP)'!$L$7:$L$65 = "No", ROW('FORMAL PROCUREMENT (IFB &amp; RFP)'!$A$7:$A$65)-ROW('FORMAL PROCUREMENT (IFB &amp; RFP)'!$A$7)+1 ),  ROWS('FORMAL PROCUREMENT (IFB &amp; RFP)'!$A$7:'FORMAL PROCUREMENT (IFB &amp; RFP)'!A23)) ),"")</f>
        <v/>
      </c>
      <c r="AA26" s="296" t="str">
        <f t="array" ref="AA26">IFERROR( INDEX('FORMAL PROCUREMENT (IFB &amp; RFP)'!$M$7:$M$65,  SMALL( IF( 'FORMAL PROCUREMENT (IFB &amp; RFP)'!$L$7:$L$65 = "No", ROW('FORMAL PROCUREMENT (IFB &amp; RFP)'!$M$7:$M$65)-ROW('FORMAL PROCUREMENT (IFB &amp; RFP)'!$M$7)+1 ),  ROWS('FORMAL PROCUREMENT (IFB &amp; RFP)'!$M$7:'FORMAL PROCUREMENT (IFB &amp; RFP)'!M23)) ),"")</f>
        <v/>
      </c>
      <c r="AB26" s="303"/>
      <c r="AC26" s="303"/>
      <c r="AD26" s="315"/>
      <c r="AE26" s="324"/>
      <c r="AF26" s="324"/>
      <c r="AG26" s="324"/>
      <c r="AH26" s="324"/>
      <c r="AI26" s="324"/>
      <c r="AJ26" s="324"/>
      <c r="AK26" s="324"/>
      <c r="AL26" s="324"/>
    </row>
    <row r="27" spans="1:38" s="325" customFormat="1" ht="15.6" x14ac:dyDescent="0.3">
      <c r="A27" s="296" t="str">
        <f t="array" ref="A27">IFERROR(INDEX('FORMAL PROCUREMENT (IFB &amp; RFP)'!$A$7:$A$65,SMALL(IF('FORMAL PROCUREMENT (IFB &amp; RFP)'!$B$7:$B$65="No",ROW('FORMAL PROCUREMENT (IFB &amp; RFP)'!$A$7:$A$65)-ROW('FORMAL PROCUREMENT (IFB &amp; RFP)'!$A$7)+1),ROWS('FORMAL PROCUREMENT (IFB &amp; RFP)'!$A$7:'FORMAL PROCUREMENT (IFB &amp; RFP)'!A24))),"")</f>
        <v/>
      </c>
      <c r="B27" s="297" t="str">
        <f t="array" ref="B27">IFERROR( INDEX('FORMAL PROCUREMENT (IFB &amp; RFP)'!$C$7:$C$65,  SMALL( IF( 'FORMAL PROCUREMENT (IFB &amp; RFP)'!$B$7:$B$65 = "No", ROW('FORMAL PROCUREMENT (IFB &amp; RFP)'!$C$7:$C$65)-ROW('FORMAL PROCUREMENT (IFB &amp; RFP)'!$C$7)+1 ),  ROWS('FORMAL PROCUREMENT (IFB &amp; RFP)'!$C$7:'FORMAL PROCUREMENT (IFB &amp; RFP)'!C24)) ),"")</f>
        <v/>
      </c>
      <c r="C27" s="303"/>
      <c r="D27" s="303"/>
      <c r="E27" s="315"/>
      <c r="F27" s="296" t="str">
        <f t="array" ref="F27">IFERROR(INDEX('FORMAL PROCUREMENT (IFB &amp; RFP)'!$A$7:$A$65, SMALL( IF( 'FORMAL PROCUREMENT (IFB &amp; RFP)'!$D$7:$D$65 = "No", ROW('FORMAL PROCUREMENT (IFB &amp; RFP)'!$A$7:$A$65)-ROW('FORMAL PROCUREMENT (IFB &amp; RFP)'!$A$7)+1 ), ROWS('FORMAL PROCUREMENT (IFB &amp; RFP)'!$A$7:'FORMAL PROCUREMENT (IFB &amp; RFP)'!A24)) ),"")</f>
        <v/>
      </c>
      <c r="G27" s="296" t="str">
        <f t="array" ref="G27">IFERROR( INDEX('FORMAL PROCUREMENT (IFB &amp; RFP)'!$E$7:$E$65,  SMALL( IF( 'FORMAL PROCUREMENT (IFB &amp; RFP)'!$D$7:$D$65 = "No", ROW('FORMAL PROCUREMENT (IFB &amp; RFP)'!$E$7:$E$65)-ROW('FORMAL PROCUREMENT (IFB &amp; RFP)'!$E$7)+1 ),  ROWS('FORMAL PROCUREMENT (IFB &amp; RFP)'!$E$7:'FORMAL PROCUREMENT (IFB &amp; RFP)'!E24)) ),"")</f>
        <v/>
      </c>
      <c r="H27" s="303"/>
      <c r="I27" s="303"/>
      <c r="J27" s="315"/>
      <c r="K27" s="296" t="str">
        <f t="array" ref="K27">IFERROR( INDEX('FORMAL PROCUREMENT (IFB &amp; RFP)'!$A$7:$A$65,  SMALL( IF( 'FORMAL PROCUREMENT (IFB &amp; RFP)'!$F$7:$F$65 = "No", ROW('FORMAL PROCUREMENT (IFB &amp; RFP)'!$A$7:$A$65)-ROW('FORMAL PROCUREMENT (IFB &amp; RFP)'!$A$7)+1 ),  ROWS('FORMAL PROCUREMENT (IFB &amp; RFP)'!$A$7:'FORMAL PROCUREMENT (IFB &amp; RFP)'!A24)) ),"")</f>
        <v/>
      </c>
      <c r="L27" s="296" t="str">
        <f t="array" ref="L27">IFERROR( INDEX('FORMAL PROCUREMENT (IFB &amp; RFP)'!$G$7:$G$65,  SMALL( IF( 'FORMAL PROCUREMENT (IFB &amp; RFP)'!$F$7:$F$65 = "No", ROW('FORMAL PROCUREMENT (IFB &amp; RFP)'!$G$7:$G$65)-ROW('FORMAL PROCUREMENT (IFB &amp; RFP)'!$G$7)+1 ),  ROWS('FORMAL PROCUREMENT (IFB &amp; RFP)'!$G$7:'FORMAL PROCUREMENT (IFB &amp; RFP)'!G24)) ),"")</f>
        <v/>
      </c>
      <c r="M27" s="303"/>
      <c r="N27" s="303"/>
      <c r="O27" s="315"/>
      <c r="P27" s="296" t="str">
        <f t="array" ref="P27">IFERROR( INDEX('FORMAL PROCUREMENT (IFB &amp; RFP)'!$A$7:$A$65,  SMALL( IF( 'FORMAL PROCUREMENT (IFB &amp; RFP)'!$H$7:$H$65 = "No", ROW('FORMAL PROCUREMENT (IFB &amp; RFP)'!$A$7:$A$65)-ROW('FORMAL PROCUREMENT (IFB &amp; RFP)'!$A$7)+1 ),  ROWS('FORMAL PROCUREMENT (IFB &amp; RFP)'!$A$7:'FORMAL PROCUREMENT (IFB &amp; RFP)'!A24)) ),"")</f>
        <v/>
      </c>
      <c r="Q27" s="296" t="str">
        <f t="array" ref="Q27">IFERROR( INDEX('FORMAL PROCUREMENT (IFB &amp; RFP)'!$I$7:$I$65,  SMALL( IF( 'FORMAL PROCUREMENT (IFB &amp; RFP)'!$H$7:$H$65 = "No", ROW('FORMAL PROCUREMENT (IFB &amp; RFP)'!$I$7:$I$65)-ROW('FORMAL PROCUREMENT (IFB &amp; RFP)'!$I$7)+1 ),  ROWS('FORMAL PROCUREMENT (IFB &amp; RFP)'!$I$7:'FORMAL PROCUREMENT (IFB &amp; RFP)'!I24)) ),"")</f>
        <v/>
      </c>
      <c r="R27" s="303"/>
      <c r="S27" s="303"/>
      <c r="T27" s="315"/>
      <c r="U27" s="296" t="str">
        <f t="array" ref="U27">IFERROR( INDEX('FORMAL PROCUREMENT (IFB &amp; RFP)'!$A$7:$A$65,  SMALL( IF( 'FORMAL PROCUREMENT (IFB &amp; RFP)'!$J$7:$J$65 = "No", ROW('FORMAL PROCUREMENT (IFB &amp; RFP)'!$A$7:$A$65)-ROW('FORMAL PROCUREMENT (IFB &amp; RFP)'!$A$7)+1 ),  ROWS('FORMAL PROCUREMENT (IFB &amp; RFP)'!$A$7:'FORMAL PROCUREMENT (IFB &amp; RFP)'!A24)) ),"")</f>
        <v/>
      </c>
      <c r="V27" s="296" t="str">
        <f t="array" ref="V27">IFERROR( INDEX('FORMAL PROCUREMENT (IFB &amp; RFP)'!$K$7:$K$65,  SMALL( IF( 'FORMAL PROCUREMENT (IFB &amp; RFP)'!$J$7:$J$65 = "No", ROW('FORMAL PROCUREMENT (IFB &amp; RFP)'!$K$7:$K$65)-ROW('FORMAL PROCUREMENT (IFB &amp; RFP)'!$K$7)+1 ),  ROWS('FORMAL PROCUREMENT (IFB &amp; RFP)'!$K$7:'FORMAL PROCUREMENT (IFB &amp; RFP)'!K24)) ),"")</f>
        <v/>
      </c>
      <c r="W27" s="303"/>
      <c r="X27" s="303"/>
      <c r="Y27" s="315"/>
      <c r="Z27" s="296" t="str">
        <f t="array" ref="Z27">IFERROR( INDEX('FORMAL PROCUREMENT (IFB &amp; RFP)'!$A$7:$A$65,  SMALL( IF( 'FORMAL PROCUREMENT (IFB &amp; RFP)'!$L$7:$L$65 = "No", ROW('FORMAL PROCUREMENT (IFB &amp; RFP)'!$A$7:$A$65)-ROW('FORMAL PROCUREMENT (IFB &amp; RFP)'!$A$7)+1 ),  ROWS('FORMAL PROCUREMENT (IFB &amp; RFP)'!$A$7:'FORMAL PROCUREMENT (IFB &amp; RFP)'!A24)) ),"")</f>
        <v/>
      </c>
      <c r="AA27" s="296" t="str">
        <f t="array" ref="AA27">IFERROR( INDEX('FORMAL PROCUREMENT (IFB &amp; RFP)'!$M$7:$M$65,  SMALL( IF( 'FORMAL PROCUREMENT (IFB &amp; RFP)'!$L$7:$L$65 = "No", ROW('FORMAL PROCUREMENT (IFB &amp; RFP)'!$M$7:$M$65)-ROW('FORMAL PROCUREMENT (IFB &amp; RFP)'!$M$7)+1 ),  ROWS('FORMAL PROCUREMENT (IFB &amp; RFP)'!$M$7:'FORMAL PROCUREMENT (IFB &amp; RFP)'!M24)) ),"")</f>
        <v/>
      </c>
      <c r="AB27" s="303"/>
      <c r="AC27" s="303"/>
      <c r="AD27" s="315"/>
      <c r="AE27" s="324"/>
      <c r="AF27" s="324"/>
      <c r="AG27" s="324"/>
      <c r="AH27" s="324"/>
      <c r="AI27" s="324"/>
      <c r="AJ27" s="324"/>
      <c r="AK27" s="324"/>
      <c r="AL27" s="324"/>
    </row>
    <row r="28" spans="1:38" s="325" customFormat="1" ht="15.6" x14ac:dyDescent="0.3">
      <c r="A28" s="296" t="str">
        <f t="array" ref="A28">IFERROR(INDEX('FORMAL PROCUREMENT (IFB &amp; RFP)'!$A$7:$A$65,SMALL(IF('FORMAL PROCUREMENT (IFB &amp; RFP)'!$B$7:$B$65="No",ROW('FORMAL PROCUREMENT (IFB &amp; RFP)'!$A$7:$A$65)-ROW('FORMAL PROCUREMENT (IFB &amp; RFP)'!$A$7)+1),ROWS('FORMAL PROCUREMENT (IFB &amp; RFP)'!$A$7:'FORMAL PROCUREMENT (IFB &amp; RFP)'!A25))),"")</f>
        <v/>
      </c>
      <c r="B28" s="297" t="str">
        <f t="array" ref="B28">IFERROR( INDEX('FORMAL PROCUREMENT (IFB &amp; RFP)'!$C$7:$C$65,  SMALL( IF( 'FORMAL PROCUREMENT (IFB &amp; RFP)'!$B$7:$B$65 = "No", ROW('FORMAL PROCUREMENT (IFB &amp; RFP)'!$C$7:$C$65)-ROW('FORMAL PROCUREMENT (IFB &amp; RFP)'!$C$7)+1 ),  ROWS('FORMAL PROCUREMENT (IFB &amp; RFP)'!$C$7:'FORMAL PROCUREMENT (IFB &amp; RFP)'!C25)) ),"")</f>
        <v/>
      </c>
      <c r="C28" s="303"/>
      <c r="D28" s="303"/>
      <c r="E28" s="315"/>
      <c r="F28" s="296" t="str">
        <f t="array" ref="F28">IFERROR(INDEX('FORMAL PROCUREMENT (IFB &amp; RFP)'!$A$7:$A$65, SMALL( IF( 'FORMAL PROCUREMENT (IFB &amp; RFP)'!$D$7:$D$65 = "No", ROW('FORMAL PROCUREMENT (IFB &amp; RFP)'!$A$7:$A$65)-ROW('FORMAL PROCUREMENT (IFB &amp; RFP)'!$A$7)+1 ), ROWS('FORMAL PROCUREMENT (IFB &amp; RFP)'!$A$7:'FORMAL PROCUREMENT (IFB &amp; RFP)'!A25)) ),"")</f>
        <v/>
      </c>
      <c r="G28" s="296" t="str">
        <f t="array" ref="G28">IFERROR( INDEX('FORMAL PROCUREMENT (IFB &amp; RFP)'!$E$7:$E$65,  SMALL( IF( 'FORMAL PROCUREMENT (IFB &amp; RFP)'!$D$7:$D$65 = "No", ROW('FORMAL PROCUREMENT (IFB &amp; RFP)'!$E$7:$E$65)-ROW('FORMAL PROCUREMENT (IFB &amp; RFP)'!$E$7)+1 ),  ROWS('FORMAL PROCUREMENT (IFB &amp; RFP)'!$E$7:'FORMAL PROCUREMENT (IFB &amp; RFP)'!E25)) ),"")</f>
        <v/>
      </c>
      <c r="H28" s="303"/>
      <c r="I28" s="303"/>
      <c r="J28" s="315"/>
      <c r="K28" s="296" t="str">
        <f t="array" ref="K28">IFERROR( INDEX('FORMAL PROCUREMENT (IFB &amp; RFP)'!$A$7:$A$65,  SMALL( IF( 'FORMAL PROCUREMENT (IFB &amp; RFP)'!$F$7:$F$65 = "No", ROW('FORMAL PROCUREMENT (IFB &amp; RFP)'!$A$7:$A$65)-ROW('FORMAL PROCUREMENT (IFB &amp; RFP)'!$A$7)+1 ),  ROWS('FORMAL PROCUREMENT (IFB &amp; RFP)'!$A$7:'FORMAL PROCUREMENT (IFB &amp; RFP)'!A25)) ),"")</f>
        <v/>
      </c>
      <c r="L28" s="296" t="str">
        <f t="array" ref="L28">IFERROR( INDEX('FORMAL PROCUREMENT (IFB &amp; RFP)'!$G$7:$G$65,  SMALL( IF( 'FORMAL PROCUREMENT (IFB &amp; RFP)'!$F$7:$F$65 = "No", ROW('FORMAL PROCUREMENT (IFB &amp; RFP)'!$G$7:$G$65)-ROW('FORMAL PROCUREMENT (IFB &amp; RFP)'!$G$7)+1 ),  ROWS('FORMAL PROCUREMENT (IFB &amp; RFP)'!$G$7:'FORMAL PROCUREMENT (IFB &amp; RFP)'!G25)) ),"")</f>
        <v/>
      </c>
      <c r="M28" s="303"/>
      <c r="N28" s="303"/>
      <c r="O28" s="315"/>
      <c r="P28" s="296" t="str">
        <f t="array" ref="P28">IFERROR( INDEX('FORMAL PROCUREMENT (IFB &amp; RFP)'!$A$7:$A$65,  SMALL( IF( 'FORMAL PROCUREMENT (IFB &amp; RFP)'!$H$7:$H$65 = "No", ROW('FORMAL PROCUREMENT (IFB &amp; RFP)'!$A$7:$A$65)-ROW('FORMAL PROCUREMENT (IFB &amp; RFP)'!$A$7)+1 ),  ROWS('FORMAL PROCUREMENT (IFB &amp; RFP)'!$A$7:'FORMAL PROCUREMENT (IFB &amp; RFP)'!A25)) ),"")</f>
        <v/>
      </c>
      <c r="Q28" s="296" t="str">
        <f t="array" ref="Q28">IFERROR( INDEX('FORMAL PROCUREMENT (IFB &amp; RFP)'!$I$7:$I$65,  SMALL( IF( 'FORMAL PROCUREMENT (IFB &amp; RFP)'!$H$7:$H$65 = "No", ROW('FORMAL PROCUREMENT (IFB &amp; RFP)'!$I$7:$I$65)-ROW('FORMAL PROCUREMENT (IFB &amp; RFP)'!$I$7)+1 ),  ROWS('FORMAL PROCUREMENT (IFB &amp; RFP)'!$I$7:'FORMAL PROCUREMENT (IFB &amp; RFP)'!I25)) ),"")</f>
        <v/>
      </c>
      <c r="R28" s="303"/>
      <c r="S28" s="303"/>
      <c r="T28" s="315"/>
      <c r="U28" s="296" t="str">
        <f t="array" ref="U28">IFERROR( INDEX('FORMAL PROCUREMENT (IFB &amp; RFP)'!$A$7:$A$65,  SMALL( IF( 'FORMAL PROCUREMENT (IFB &amp; RFP)'!$J$7:$J$65 = "No", ROW('FORMAL PROCUREMENT (IFB &amp; RFP)'!$A$7:$A$65)-ROW('FORMAL PROCUREMENT (IFB &amp; RFP)'!$A$7)+1 ),  ROWS('FORMAL PROCUREMENT (IFB &amp; RFP)'!$A$7:'FORMAL PROCUREMENT (IFB &amp; RFP)'!A25)) ),"")</f>
        <v/>
      </c>
      <c r="V28" s="296" t="str">
        <f t="array" ref="V28">IFERROR( INDEX('FORMAL PROCUREMENT (IFB &amp; RFP)'!$K$7:$K$65,  SMALL( IF( 'FORMAL PROCUREMENT (IFB &amp; RFP)'!$J$7:$J$65 = "No", ROW('FORMAL PROCUREMENT (IFB &amp; RFP)'!$K$7:$K$65)-ROW('FORMAL PROCUREMENT (IFB &amp; RFP)'!$K$7)+1 ),  ROWS('FORMAL PROCUREMENT (IFB &amp; RFP)'!$K$7:'FORMAL PROCUREMENT (IFB &amp; RFP)'!K25)) ),"")</f>
        <v/>
      </c>
      <c r="W28" s="303"/>
      <c r="X28" s="303"/>
      <c r="Y28" s="315"/>
      <c r="Z28" s="296" t="str">
        <f t="array" ref="Z28">IFERROR( INDEX('FORMAL PROCUREMENT (IFB &amp; RFP)'!$A$7:$A$65,  SMALL( IF( 'FORMAL PROCUREMENT (IFB &amp; RFP)'!$L$7:$L$65 = "No", ROW('FORMAL PROCUREMENT (IFB &amp; RFP)'!$A$7:$A$65)-ROW('FORMAL PROCUREMENT (IFB &amp; RFP)'!$A$7)+1 ),  ROWS('FORMAL PROCUREMENT (IFB &amp; RFP)'!$A$7:'FORMAL PROCUREMENT (IFB &amp; RFP)'!A25)) ),"")</f>
        <v/>
      </c>
      <c r="AA28" s="296" t="str">
        <f t="array" ref="AA28">IFERROR( INDEX('FORMAL PROCUREMENT (IFB &amp; RFP)'!$M$7:$M$65,  SMALL( IF( 'FORMAL PROCUREMENT (IFB &amp; RFP)'!$L$7:$L$65 = "No", ROW('FORMAL PROCUREMENT (IFB &amp; RFP)'!$M$7:$M$65)-ROW('FORMAL PROCUREMENT (IFB &amp; RFP)'!$M$7)+1 ),  ROWS('FORMAL PROCUREMENT (IFB &amp; RFP)'!$M$7:'FORMAL PROCUREMENT (IFB &amp; RFP)'!M25)) ),"")</f>
        <v/>
      </c>
      <c r="AB28" s="303"/>
      <c r="AC28" s="303"/>
      <c r="AD28" s="315"/>
      <c r="AE28" s="324"/>
      <c r="AF28" s="324"/>
      <c r="AG28" s="324"/>
      <c r="AH28" s="324"/>
      <c r="AI28" s="324"/>
      <c r="AJ28" s="324"/>
      <c r="AK28" s="324"/>
      <c r="AL28" s="324"/>
    </row>
    <row r="29" spans="1:38" s="325" customFormat="1" ht="15.6" x14ac:dyDescent="0.3">
      <c r="A29" s="296" t="str">
        <f t="array" ref="A29">IFERROR(INDEX('FORMAL PROCUREMENT (IFB &amp; RFP)'!$A$7:$A$65,SMALL(IF('FORMAL PROCUREMENT (IFB &amp; RFP)'!$B$7:$B$65="No",ROW('FORMAL PROCUREMENT (IFB &amp; RFP)'!$A$7:$A$65)-ROW('FORMAL PROCUREMENT (IFB &amp; RFP)'!$A$7)+1),ROWS('FORMAL PROCUREMENT (IFB &amp; RFP)'!$A$7:'FORMAL PROCUREMENT (IFB &amp; RFP)'!A26))),"")</f>
        <v/>
      </c>
      <c r="B29" s="297" t="str">
        <f t="array" ref="B29">IFERROR( INDEX('FORMAL PROCUREMENT (IFB &amp; RFP)'!$C$7:$C$65,  SMALL( IF( 'FORMAL PROCUREMENT (IFB &amp; RFP)'!$B$7:$B$65 = "No", ROW('FORMAL PROCUREMENT (IFB &amp; RFP)'!$C$7:$C$65)-ROW('FORMAL PROCUREMENT (IFB &amp; RFP)'!$C$7)+1 ),  ROWS('FORMAL PROCUREMENT (IFB &amp; RFP)'!$C$7:'FORMAL PROCUREMENT (IFB &amp; RFP)'!C26)) ),"")</f>
        <v/>
      </c>
      <c r="C29" s="303"/>
      <c r="D29" s="303"/>
      <c r="E29" s="315"/>
      <c r="F29" s="296" t="str">
        <f t="array" ref="F29">IFERROR(INDEX('FORMAL PROCUREMENT (IFB &amp; RFP)'!$A$7:$A$65, SMALL( IF( 'FORMAL PROCUREMENT (IFB &amp; RFP)'!$D$7:$D$65 = "No", ROW('FORMAL PROCUREMENT (IFB &amp; RFP)'!$A$7:$A$65)-ROW('FORMAL PROCUREMENT (IFB &amp; RFP)'!$A$7)+1 ), ROWS('FORMAL PROCUREMENT (IFB &amp; RFP)'!$A$7:'FORMAL PROCUREMENT (IFB &amp; RFP)'!A26)) ),"")</f>
        <v/>
      </c>
      <c r="G29" s="296" t="str">
        <f t="array" ref="G29">IFERROR( INDEX('FORMAL PROCUREMENT (IFB &amp; RFP)'!$E$7:$E$65,  SMALL( IF( 'FORMAL PROCUREMENT (IFB &amp; RFP)'!$D$7:$D$65 = "No", ROW('FORMAL PROCUREMENT (IFB &amp; RFP)'!$E$7:$E$65)-ROW('FORMAL PROCUREMENT (IFB &amp; RFP)'!$E$7)+1 ),  ROWS('FORMAL PROCUREMENT (IFB &amp; RFP)'!$E$7:'FORMAL PROCUREMENT (IFB &amp; RFP)'!E26)) ),"")</f>
        <v/>
      </c>
      <c r="H29" s="303"/>
      <c r="I29" s="303"/>
      <c r="J29" s="315"/>
      <c r="K29" s="296" t="str">
        <f t="array" ref="K29">IFERROR( INDEX('FORMAL PROCUREMENT (IFB &amp; RFP)'!$A$7:$A$65,  SMALL( IF( 'FORMAL PROCUREMENT (IFB &amp; RFP)'!$F$7:$F$65 = "No", ROW('FORMAL PROCUREMENT (IFB &amp; RFP)'!$A$7:$A$65)-ROW('FORMAL PROCUREMENT (IFB &amp; RFP)'!$A$7)+1 ),  ROWS('FORMAL PROCUREMENT (IFB &amp; RFP)'!$A$7:'FORMAL PROCUREMENT (IFB &amp; RFP)'!A26)) ),"")</f>
        <v/>
      </c>
      <c r="L29" s="296" t="str">
        <f t="array" ref="L29">IFERROR( INDEX('FORMAL PROCUREMENT (IFB &amp; RFP)'!$G$7:$G$65,  SMALL( IF( 'FORMAL PROCUREMENT (IFB &amp; RFP)'!$F$7:$F$65 = "No", ROW('FORMAL PROCUREMENT (IFB &amp; RFP)'!$G$7:$G$65)-ROW('FORMAL PROCUREMENT (IFB &amp; RFP)'!$G$7)+1 ),  ROWS('FORMAL PROCUREMENT (IFB &amp; RFP)'!$G$7:'FORMAL PROCUREMENT (IFB &amp; RFP)'!G26)) ),"")</f>
        <v/>
      </c>
      <c r="M29" s="303"/>
      <c r="N29" s="303"/>
      <c r="O29" s="315"/>
      <c r="P29" s="296" t="str">
        <f t="array" ref="P29">IFERROR( INDEX('FORMAL PROCUREMENT (IFB &amp; RFP)'!$A$7:$A$65,  SMALL( IF( 'FORMAL PROCUREMENT (IFB &amp; RFP)'!$H$7:$H$65 = "No", ROW('FORMAL PROCUREMENT (IFB &amp; RFP)'!$A$7:$A$65)-ROW('FORMAL PROCUREMENT (IFB &amp; RFP)'!$A$7)+1 ),  ROWS('FORMAL PROCUREMENT (IFB &amp; RFP)'!$A$7:'FORMAL PROCUREMENT (IFB &amp; RFP)'!A26)) ),"")</f>
        <v/>
      </c>
      <c r="Q29" s="296" t="str">
        <f t="array" ref="Q29">IFERROR( INDEX('FORMAL PROCUREMENT (IFB &amp; RFP)'!$I$7:$I$65,  SMALL( IF( 'FORMAL PROCUREMENT (IFB &amp; RFP)'!$H$7:$H$65 = "No", ROW('FORMAL PROCUREMENT (IFB &amp; RFP)'!$I$7:$I$65)-ROW('FORMAL PROCUREMENT (IFB &amp; RFP)'!$I$7)+1 ),  ROWS('FORMAL PROCUREMENT (IFB &amp; RFP)'!$I$7:'FORMAL PROCUREMENT (IFB &amp; RFP)'!I26)) ),"")</f>
        <v/>
      </c>
      <c r="R29" s="303"/>
      <c r="S29" s="303"/>
      <c r="T29" s="315"/>
      <c r="U29" s="296" t="str">
        <f t="array" ref="U29">IFERROR( INDEX('FORMAL PROCUREMENT (IFB &amp; RFP)'!$A$7:$A$65,  SMALL( IF( 'FORMAL PROCUREMENT (IFB &amp; RFP)'!$J$7:$J$65 = "No", ROW('FORMAL PROCUREMENT (IFB &amp; RFP)'!$A$7:$A$65)-ROW('FORMAL PROCUREMENT (IFB &amp; RFP)'!$A$7)+1 ),  ROWS('FORMAL PROCUREMENT (IFB &amp; RFP)'!$A$7:'FORMAL PROCUREMENT (IFB &amp; RFP)'!A26)) ),"")</f>
        <v/>
      </c>
      <c r="V29" s="296" t="str">
        <f t="array" ref="V29">IFERROR( INDEX('FORMAL PROCUREMENT (IFB &amp; RFP)'!$K$7:$K$65,  SMALL( IF( 'FORMAL PROCUREMENT (IFB &amp; RFP)'!$J$7:$J$65 = "No", ROW('FORMAL PROCUREMENT (IFB &amp; RFP)'!$K$7:$K$65)-ROW('FORMAL PROCUREMENT (IFB &amp; RFP)'!$K$7)+1 ),  ROWS('FORMAL PROCUREMENT (IFB &amp; RFP)'!$K$7:'FORMAL PROCUREMENT (IFB &amp; RFP)'!K26)) ),"")</f>
        <v/>
      </c>
      <c r="W29" s="303"/>
      <c r="X29" s="303"/>
      <c r="Y29" s="315"/>
      <c r="Z29" s="296" t="str">
        <f t="array" ref="Z29">IFERROR( INDEX('FORMAL PROCUREMENT (IFB &amp; RFP)'!$A$7:$A$65,  SMALL( IF( 'FORMAL PROCUREMENT (IFB &amp; RFP)'!$L$7:$L$65 = "No", ROW('FORMAL PROCUREMENT (IFB &amp; RFP)'!$A$7:$A$65)-ROW('FORMAL PROCUREMENT (IFB &amp; RFP)'!$A$7)+1 ),  ROWS('FORMAL PROCUREMENT (IFB &amp; RFP)'!$A$7:'FORMAL PROCUREMENT (IFB &amp; RFP)'!A26)) ),"")</f>
        <v/>
      </c>
      <c r="AA29" s="296" t="str">
        <f t="array" ref="AA29">IFERROR( INDEX('FORMAL PROCUREMENT (IFB &amp; RFP)'!$M$7:$M$65,  SMALL( IF( 'FORMAL PROCUREMENT (IFB &amp; RFP)'!$L$7:$L$65 = "No", ROW('FORMAL PROCUREMENT (IFB &amp; RFP)'!$M$7:$M$65)-ROW('FORMAL PROCUREMENT (IFB &amp; RFP)'!$M$7)+1 ),  ROWS('FORMAL PROCUREMENT (IFB &amp; RFP)'!$M$7:'FORMAL PROCUREMENT (IFB &amp; RFP)'!M26)) ),"")</f>
        <v/>
      </c>
      <c r="AB29" s="303"/>
      <c r="AC29" s="303"/>
      <c r="AD29" s="315"/>
      <c r="AE29" s="324"/>
      <c r="AF29" s="324"/>
      <c r="AG29" s="324"/>
      <c r="AH29" s="324"/>
      <c r="AI29" s="324"/>
      <c r="AJ29" s="324"/>
      <c r="AK29" s="324"/>
      <c r="AL29" s="324"/>
    </row>
    <row r="30" spans="1:38" s="325" customFormat="1" ht="15.6" x14ac:dyDescent="0.3">
      <c r="A30" s="296" t="str">
        <f t="array" ref="A30">IFERROR(INDEX('FORMAL PROCUREMENT (IFB &amp; RFP)'!$A$7:$A$65,SMALL(IF('FORMAL PROCUREMENT (IFB &amp; RFP)'!$B$7:$B$65="No",ROW('FORMAL PROCUREMENT (IFB &amp; RFP)'!$A$7:$A$65)-ROW('FORMAL PROCUREMENT (IFB &amp; RFP)'!$A$7)+1),ROWS('FORMAL PROCUREMENT (IFB &amp; RFP)'!$A$7:'FORMAL PROCUREMENT (IFB &amp; RFP)'!A27))),"")</f>
        <v/>
      </c>
      <c r="B30" s="297" t="str">
        <f t="array" ref="B30">IFERROR( INDEX('FORMAL PROCUREMENT (IFB &amp; RFP)'!$C$7:$C$65,  SMALL( IF( 'FORMAL PROCUREMENT (IFB &amp; RFP)'!$B$7:$B$65 = "No", ROW('FORMAL PROCUREMENT (IFB &amp; RFP)'!$C$7:$C$65)-ROW('FORMAL PROCUREMENT (IFB &amp; RFP)'!$C$7)+1 ),  ROWS('FORMAL PROCUREMENT (IFB &amp; RFP)'!$C$7:'FORMAL PROCUREMENT (IFB &amp; RFP)'!C27)) ),"")</f>
        <v/>
      </c>
      <c r="C30" s="303"/>
      <c r="D30" s="303"/>
      <c r="E30" s="315"/>
      <c r="F30" s="296" t="str">
        <f t="array" ref="F30">IFERROR(INDEX('FORMAL PROCUREMENT (IFB &amp; RFP)'!$A$7:$A$65, SMALL( IF( 'FORMAL PROCUREMENT (IFB &amp; RFP)'!$D$7:$D$65 = "No", ROW('FORMAL PROCUREMENT (IFB &amp; RFP)'!$A$7:$A$65)-ROW('FORMAL PROCUREMENT (IFB &amp; RFP)'!$A$7)+1 ), ROWS('FORMAL PROCUREMENT (IFB &amp; RFP)'!$A$7:'FORMAL PROCUREMENT (IFB &amp; RFP)'!A27)) ),"")</f>
        <v/>
      </c>
      <c r="G30" s="296" t="str">
        <f t="array" ref="G30">IFERROR( INDEX('FORMAL PROCUREMENT (IFB &amp; RFP)'!$E$7:$E$65,  SMALL( IF( 'FORMAL PROCUREMENT (IFB &amp; RFP)'!$D$7:$D$65 = "No", ROW('FORMAL PROCUREMENT (IFB &amp; RFP)'!$E$7:$E$65)-ROW('FORMAL PROCUREMENT (IFB &amp; RFP)'!$E$7)+1 ),  ROWS('FORMAL PROCUREMENT (IFB &amp; RFP)'!$E$7:'FORMAL PROCUREMENT (IFB &amp; RFP)'!E27)) ),"")</f>
        <v/>
      </c>
      <c r="H30" s="303"/>
      <c r="I30" s="303"/>
      <c r="J30" s="315"/>
      <c r="K30" s="296" t="str">
        <f t="array" ref="K30">IFERROR( INDEX('FORMAL PROCUREMENT (IFB &amp; RFP)'!$A$7:$A$65,  SMALL( IF( 'FORMAL PROCUREMENT (IFB &amp; RFP)'!$F$7:$F$65 = "No", ROW('FORMAL PROCUREMENT (IFB &amp; RFP)'!$A$7:$A$65)-ROW('FORMAL PROCUREMENT (IFB &amp; RFP)'!$A$7)+1 ),  ROWS('FORMAL PROCUREMENT (IFB &amp; RFP)'!$A$7:'FORMAL PROCUREMENT (IFB &amp; RFP)'!A27)) ),"")</f>
        <v/>
      </c>
      <c r="L30" s="296" t="str">
        <f t="array" ref="L30">IFERROR( INDEX('FORMAL PROCUREMENT (IFB &amp; RFP)'!$G$7:$G$65,  SMALL( IF( 'FORMAL PROCUREMENT (IFB &amp; RFP)'!$F$7:$F$65 = "No", ROW('FORMAL PROCUREMENT (IFB &amp; RFP)'!$G$7:$G$65)-ROW('FORMAL PROCUREMENT (IFB &amp; RFP)'!$G$7)+1 ),  ROWS('FORMAL PROCUREMENT (IFB &amp; RFP)'!$G$7:'FORMAL PROCUREMENT (IFB &amp; RFP)'!G27)) ),"")</f>
        <v/>
      </c>
      <c r="M30" s="303"/>
      <c r="N30" s="303"/>
      <c r="O30" s="315"/>
      <c r="P30" s="296" t="str">
        <f t="array" ref="P30">IFERROR( INDEX('FORMAL PROCUREMENT (IFB &amp; RFP)'!$A$7:$A$65,  SMALL( IF( 'FORMAL PROCUREMENT (IFB &amp; RFP)'!$H$7:$H$65 = "No", ROW('FORMAL PROCUREMENT (IFB &amp; RFP)'!$A$7:$A$65)-ROW('FORMAL PROCUREMENT (IFB &amp; RFP)'!$A$7)+1 ),  ROWS('FORMAL PROCUREMENT (IFB &amp; RFP)'!$A$7:'FORMAL PROCUREMENT (IFB &amp; RFP)'!A27)) ),"")</f>
        <v/>
      </c>
      <c r="Q30" s="296" t="str">
        <f t="array" ref="Q30">IFERROR( INDEX('FORMAL PROCUREMENT (IFB &amp; RFP)'!$I$7:$I$65,  SMALL( IF( 'FORMAL PROCUREMENT (IFB &amp; RFP)'!$H$7:$H$65 = "No", ROW('FORMAL PROCUREMENT (IFB &amp; RFP)'!$I$7:$I$65)-ROW('FORMAL PROCUREMENT (IFB &amp; RFP)'!$I$7)+1 ),  ROWS('FORMAL PROCUREMENT (IFB &amp; RFP)'!$I$7:'FORMAL PROCUREMENT (IFB &amp; RFP)'!I27)) ),"")</f>
        <v/>
      </c>
      <c r="R30" s="303"/>
      <c r="S30" s="303"/>
      <c r="T30" s="315"/>
      <c r="U30" s="296" t="str">
        <f t="array" ref="U30">IFERROR( INDEX('FORMAL PROCUREMENT (IFB &amp; RFP)'!$A$7:$A$65,  SMALL( IF( 'FORMAL PROCUREMENT (IFB &amp; RFP)'!$J$7:$J$65 = "No", ROW('FORMAL PROCUREMENT (IFB &amp; RFP)'!$A$7:$A$65)-ROW('FORMAL PROCUREMENT (IFB &amp; RFP)'!$A$7)+1 ),  ROWS('FORMAL PROCUREMENT (IFB &amp; RFP)'!$A$7:'FORMAL PROCUREMENT (IFB &amp; RFP)'!A27)) ),"")</f>
        <v/>
      </c>
      <c r="V30" s="296" t="str">
        <f t="array" ref="V30">IFERROR( INDEX('FORMAL PROCUREMENT (IFB &amp; RFP)'!$K$7:$K$65,  SMALL( IF( 'FORMAL PROCUREMENT (IFB &amp; RFP)'!$J$7:$J$65 = "No", ROW('FORMAL PROCUREMENT (IFB &amp; RFP)'!$K$7:$K$65)-ROW('FORMAL PROCUREMENT (IFB &amp; RFP)'!$K$7)+1 ),  ROWS('FORMAL PROCUREMENT (IFB &amp; RFP)'!$K$7:'FORMAL PROCUREMENT (IFB &amp; RFP)'!K27)) ),"")</f>
        <v/>
      </c>
      <c r="W30" s="303"/>
      <c r="X30" s="303"/>
      <c r="Y30" s="315"/>
      <c r="Z30" s="296" t="str">
        <f t="array" ref="Z30">IFERROR( INDEX('FORMAL PROCUREMENT (IFB &amp; RFP)'!$A$7:$A$65,  SMALL( IF( 'FORMAL PROCUREMENT (IFB &amp; RFP)'!$L$7:$L$65 = "No", ROW('FORMAL PROCUREMENT (IFB &amp; RFP)'!$A$7:$A$65)-ROW('FORMAL PROCUREMENT (IFB &amp; RFP)'!$A$7)+1 ),  ROWS('FORMAL PROCUREMENT (IFB &amp; RFP)'!$A$7:'FORMAL PROCUREMENT (IFB &amp; RFP)'!A27)) ),"")</f>
        <v/>
      </c>
      <c r="AA30" s="296" t="str">
        <f t="array" ref="AA30">IFERROR( INDEX('FORMAL PROCUREMENT (IFB &amp; RFP)'!$M$7:$M$65,  SMALL( IF( 'FORMAL PROCUREMENT (IFB &amp; RFP)'!$L$7:$L$65 = "No", ROW('FORMAL PROCUREMENT (IFB &amp; RFP)'!$M$7:$M$65)-ROW('FORMAL PROCUREMENT (IFB &amp; RFP)'!$M$7)+1 ),  ROWS('FORMAL PROCUREMENT (IFB &amp; RFP)'!$M$7:'FORMAL PROCUREMENT (IFB &amp; RFP)'!M27)) ),"")</f>
        <v/>
      </c>
      <c r="AB30" s="303"/>
      <c r="AC30" s="303"/>
      <c r="AD30" s="315"/>
      <c r="AE30" s="324"/>
      <c r="AF30" s="324"/>
      <c r="AG30" s="324"/>
      <c r="AH30" s="324"/>
      <c r="AI30" s="324"/>
      <c r="AJ30" s="324"/>
      <c r="AK30" s="324"/>
      <c r="AL30" s="324"/>
    </row>
    <row r="31" spans="1:38" s="325" customFormat="1" ht="15.6" x14ac:dyDescent="0.3">
      <c r="A31" s="296" t="str">
        <f t="array" ref="A31">IFERROR(INDEX('FORMAL PROCUREMENT (IFB &amp; RFP)'!$A$7:$A$65,SMALL(IF('FORMAL PROCUREMENT (IFB &amp; RFP)'!$B$7:$B$65="No",ROW('FORMAL PROCUREMENT (IFB &amp; RFP)'!$A$7:$A$65)-ROW('FORMAL PROCUREMENT (IFB &amp; RFP)'!$A$7)+1),ROWS('FORMAL PROCUREMENT (IFB &amp; RFP)'!$A$7:'FORMAL PROCUREMENT (IFB &amp; RFP)'!A28))),"")</f>
        <v/>
      </c>
      <c r="B31" s="297" t="str">
        <f t="array" ref="B31">IFERROR( INDEX('FORMAL PROCUREMENT (IFB &amp; RFP)'!$C$7:$C$65,  SMALL( IF( 'FORMAL PROCUREMENT (IFB &amp; RFP)'!$B$7:$B$65 = "No", ROW('FORMAL PROCUREMENT (IFB &amp; RFP)'!$C$7:$C$65)-ROW('FORMAL PROCUREMENT (IFB &amp; RFP)'!$C$7)+1 ),  ROWS('FORMAL PROCUREMENT (IFB &amp; RFP)'!$C$7:'FORMAL PROCUREMENT (IFB &amp; RFP)'!C28)) ),"")</f>
        <v/>
      </c>
      <c r="C31" s="303"/>
      <c r="D31" s="303"/>
      <c r="E31" s="315"/>
      <c r="F31" s="296" t="str">
        <f t="array" ref="F31">IFERROR(INDEX('FORMAL PROCUREMENT (IFB &amp; RFP)'!$A$7:$A$65, SMALL( IF( 'FORMAL PROCUREMENT (IFB &amp; RFP)'!$D$7:$D$65 = "No", ROW('FORMAL PROCUREMENT (IFB &amp; RFP)'!$A$7:$A$65)-ROW('FORMAL PROCUREMENT (IFB &amp; RFP)'!$A$7)+1 ), ROWS('FORMAL PROCUREMENT (IFB &amp; RFP)'!$A$7:'FORMAL PROCUREMENT (IFB &amp; RFP)'!A28)) ),"")</f>
        <v/>
      </c>
      <c r="G31" s="296" t="str">
        <f t="array" ref="G31">IFERROR( INDEX('FORMAL PROCUREMENT (IFB &amp; RFP)'!$E$7:$E$65,  SMALL( IF( 'FORMAL PROCUREMENT (IFB &amp; RFP)'!$D$7:$D$65 = "No", ROW('FORMAL PROCUREMENT (IFB &amp; RFP)'!$E$7:$E$65)-ROW('FORMAL PROCUREMENT (IFB &amp; RFP)'!$E$7)+1 ),  ROWS('FORMAL PROCUREMENT (IFB &amp; RFP)'!$E$7:'FORMAL PROCUREMENT (IFB &amp; RFP)'!E28)) ),"")</f>
        <v/>
      </c>
      <c r="H31" s="303"/>
      <c r="I31" s="303"/>
      <c r="J31" s="315"/>
      <c r="K31" s="296" t="str">
        <f t="array" ref="K31">IFERROR( INDEX('FORMAL PROCUREMENT (IFB &amp; RFP)'!$A$7:$A$65,  SMALL( IF( 'FORMAL PROCUREMENT (IFB &amp; RFP)'!$F$7:$F$65 = "No", ROW('FORMAL PROCUREMENT (IFB &amp; RFP)'!$A$7:$A$65)-ROW('FORMAL PROCUREMENT (IFB &amp; RFP)'!$A$7)+1 ),  ROWS('FORMAL PROCUREMENT (IFB &amp; RFP)'!$A$7:'FORMAL PROCUREMENT (IFB &amp; RFP)'!A28)) ),"")</f>
        <v/>
      </c>
      <c r="L31" s="296" t="str">
        <f t="array" ref="L31">IFERROR( INDEX('FORMAL PROCUREMENT (IFB &amp; RFP)'!$G$7:$G$65,  SMALL( IF( 'FORMAL PROCUREMENT (IFB &amp; RFP)'!$F$7:$F$65 = "No", ROW('FORMAL PROCUREMENT (IFB &amp; RFP)'!$G$7:$G$65)-ROW('FORMAL PROCUREMENT (IFB &amp; RFP)'!$G$7)+1 ),  ROWS('FORMAL PROCUREMENT (IFB &amp; RFP)'!$G$7:'FORMAL PROCUREMENT (IFB &amp; RFP)'!G28)) ),"")</f>
        <v/>
      </c>
      <c r="M31" s="303"/>
      <c r="N31" s="303"/>
      <c r="O31" s="315"/>
      <c r="P31" s="296" t="str">
        <f t="array" ref="P31">IFERROR( INDEX('FORMAL PROCUREMENT (IFB &amp; RFP)'!$A$7:$A$65,  SMALL( IF( 'FORMAL PROCUREMENT (IFB &amp; RFP)'!$H$7:$H$65 = "No", ROW('FORMAL PROCUREMENT (IFB &amp; RFP)'!$A$7:$A$65)-ROW('FORMAL PROCUREMENT (IFB &amp; RFP)'!$A$7)+1 ),  ROWS('FORMAL PROCUREMENT (IFB &amp; RFP)'!$A$7:'FORMAL PROCUREMENT (IFB &amp; RFP)'!A28)) ),"")</f>
        <v/>
      </c>
      <c r="Q31" s="296" t="str">
        <f t="array" ref="Q31">IFERROR( INDEX('FORMAL PROCUREMENT (IFB &amp; RFP)'!$I$7:$I$65,  SMALL( IF( 'FORMAL PROCUREMENT (IFB &amp; RFP)'!$H$7:$H$65 = "No", ROW('FORMAL PROCUREMENT (IFB &amp; RFP)'!$I$7:$I$65)-ROW('FORMAL PROCUREMENT (IFB &amp; RFP)'!$I$7)+1 ),  ROWS('FORMAL PROCUREMENT (IFB &amp; RFP)'!$I$7:'FORMAL PROCUREMENT (IFB &amp; RFP)'!I28)) ),"")</f>
        <v/>
      </c>
      <c r="R31" s="303"/>
      <c r="S31" s="303"/>
      <c r="T31" s="315"/>
      <c r="U31" s="296" t="str">
        <f t="array" ref="U31">IFERROR( INDEX('FORMAL PROCUREMENT (IFB &amp; RFP)'!$A$7:$A$65,  SMALL( IF( 'FORMAL PROCUREMENT (IFB &amp; RFP)'!$J$7:$J$65 = "No", ROW('FORMAL PROCUREMENT (IFB &amp; RFP)'!$A$7:$A$65)-ROW('FORMAL PROCUREMENT (IFB &amp; RFP)'!$A$7)+1 ),  ROWS('FORMAL PROCUREMENT (IFB &amp; RFP)'!$A$7:'FORMAL PROCUREMENT (IFB &amp; RFP)'!A28)) ),"")</f>
        <v/>
      </c>
      <c r="V31" s="296" t="str">
        <f t="array" ref="V31">IFERROR( INDEX('FORMAL PROCUREMENT (IFB &amp; RFP)'!$K$7:$K$65,  SMALL( IF( 'FORMAL PROCUREMENT (IFB &amp; RFP)'!$J$7:$J$65 = "No", ROW('FORMAL PROCUREMENT (IFB &amp; RFP)'!$K$7:$K$65)-ROW('FORMAL PROCUREMENT (IFB &amp; RFP)'!$K$7)+1 ),  ROWS('FORMAL PROCUREMENT (IFB &amp; RFP)'!$K$7:'FORMAL PROCUREMENT (IFB &amp; RFP)'!K28)) ),"")</f>
        <v/>
      </c>
      <c r="W31" s="303"/>
      <c r="X31" s="303"/>
      <c r="Y31" s="315"/>
      <c r="Z31" s="296" t="str">
        <f t="array" ref="Z31">IFERROR( INDEX('FORMAL PROCUREMENT (IFB &amp; RFP)'!$A$7:$A$65,  SMALL( IF( 'FORMAL PROCUREMENT (IFB &amp; RFP)'!$L$7:$L$65 = "No", ROW('FORMAL PROCUREMENT (IFB &amp; RFP)'!$A$7:$A$65)-ROW('FORMAL PROCUREMENT (IFB &amp; RFP)'!$A$7)+1 ),  ROWS('FORMAL PROCUREMENT (IFB &amp; RFP)'!$A$7:'FORMAL PROCUREMENT (IFB &amp; RFP)'!A28)) ),"")</f>
        <v/>
      </c>
      <c r="AA31" s="296" t="str">
        <f t="array" ref="AA31">IFERROR( INDEX('FORMAL PROCUREMENT (IFB &amp; RFP)'!$M$7:$M$65,  SMALL( IF( 'FORMAL PROCUREMENT (IFB &amp; RFP)'!$L$7:$L$65 = "No", ROW('FORMAL PROCUREMENT (IFB &amp; RFP)'!$M$7:$M$65)-ROW('FORMAL PROCUREMENT (IFB &amp; RFP)'!$M$7)+1 ),  ROWS('FORMAL PROCUREMENT (IFB &amp; RFP)'!$M$7:'FORMAL PROCUREMENT (IFB &amp; RFP)'!M28)) ),"")</f>
        <v/>
      </c>
      <c r="AB31" s="303"/>
      <c r="AC31" s="303"/>
      <c r="AD31" s="315"/>
      <c r="AE31" s="324"/>
      <c r="AF31" s="324"/>
      <c r="AG31" s="324"/>
      <c r="AH31" s="324"/>
      <c r="AI31" s="324"/>
      <c r="AJ31" s="324"/>
      <c r="AK31" s="324"/>
      <c r="AL31" s="324"/>
    </row>
    <row r="32" spans="1:38" s="325" customFormat="1" ht="15.6" x14ac:dyDescent="0.3">
      <c r="A32" s="296" t="str">
        <f t="array" ref="A32">IFERROR(INDEX('FORMAL PROCUREMENT (IFB &amp; RFP)'!$A$7:$A$65,SMALL(IF('FORMAL PROCUREMENT (IFB &amp; RFP)'!$B$7:$B$65="No",ROW('FORMAL PROCUREMENT (IFB &amp; RFP)'!$A$7:$A$65)-ROW('FORMAL PROCUREMENT (IFB &amp; RFP)'!$A$7)+1),ROWS('FORMAL PROCUREMENT (IFB &amp; RFP)'!$A$7:'FORMAL PROCUREMENT (IFB &amp; RFP)'!A29))),"")</f>
        <v/>
      </c>
      <c r="B32" s="297" t="str">
        <f t="array" ref="B32">IFERROR( INDEX('FORMAL PROCUREMENT (IFB &amp; RFP)'!$C$7:$C$65,  SMALL( IF( 'FORMAL PROCUREMENT (IFB &amp; RFP)'!$B$7:$B$65 = "No", ROW('FORMAL PROCUREMENT (IFB &amp; RFP)'!$C$7:$C$65)-ROW('FORMAL PROCUREMENT (IFB &amp; RFP)'!$C$7)+1 ),  ROWS('FORMAL PROCUREMENT (IFB &amp; RFP)'!$C$7:'FORMAL PROCUREMENT (IFB &amp; RFP)'!C29)) ),"")</f>
        <v/>
      </c>
      <c r="C32" s="303"/>
      <c r="D32" s="303"/>
      <c r="E32" s="315"/>
      <c r="F32" s="296" t="str">
        <f t="array" ref="F32">IFERROR(INDEX('FORMAL PROCUREMENT (IFB &amp; RFP)'!$A$7:$A$65, SMALL( IF( 'FORMAL PROCUREMENT (IFB &amp; RFP)'!$D$7:$D$65 = "No", ROW('FORMAL PROCUREMENT (IFB &amp; RFP)'!$A$7:$A$65)-ROW('FORMAL PROCUREMENT (IFB &amp; RFP)'!$A$7)+1 ), ROWS('FORMAL PROCUREMENT (IFB &amp; RFP)'!$A$7:'FORMAL PROCUREMENT (IFB &amp; RFP)'!A29)) ),"")</f>
        <v/>
      </c>
      <c r="G32" s="296" t="str">
        <f t="array" ref="G32">IFERROR( INDEX('FORMAL PROCUREMENT (IFB &amp; RFP)'!$E$7:$E$65,  SMALL( IF( 'FORMAL PROCUREMENT (IFB &amp; RFP)'!$D$7:$D$65 = "No", ROW('FORMAL PROCUREMENT (IFB &amp; RFP)'!$E$7:$E$65)-ROW('FORMAL PROCUREMENT (IFB &amp; RFP)'!$E$7)+1 ),  ROWS('FORMAL PROCUREMENT (IFB &amp; RFP)'!$E$7:'FORMAL PROCUREMENT (IFB &amp; RFP)'!E29)) ),"")</f>
        <v/>
      </c>
      <c r="H32" s="303"/>
      <c r="I32" s="303"/>
      <c r="J32" s="315"/>
      <c r="K32" s="296" t="str">
        <f t="array" ref="K32">IFERROR( INDEX('FORMAL PROCUREMENT (IFB &amp; RFP)'!$A$7:$A$65,  SMALL( IF( 'FORMAL PROCUREMENT (IFB &amp; RFP)'!$F$7:$F$65 = "No", ROW('FORMAL PROCUREMENT (IFB &amp; RFP)'!$A$7:$A$65)-ROW('FORMAL PROCUREMENT (IFB &amp; RFP)'!$A$7)+1 ),  ROWS('FORMAL PROCUREMENT (IFB &amp; RFP)'!$A$7:'FORMAL PROCUREMENT (IFB &amp; RFP)'!A29)) ),"")</f>
        <v/>
      </c>
      <c r="L32" s="296" t="str">
        <f t="array" ref="L32">IFERROR( INDEX('FORMAL PROCUREMENT (IFB &amp; RFP)'!$G$7:$G$65,  SMALL( IF( 'FORMAL PROCUREMENT (IFB &amp; RFP)'!$F$7:$F$65 = "No", ROW('FORMAL PROCUREMENT (IFB &amp; RFP)'!$G$7:$G$65)-ROW('FORMAL PROCUREMENT (IFB &amp; RFP)'!$G$7)+1 ),  ROWS('FORMAL PROCUREMENT (IFB &amp; RFP)'!$G$7:'FORMAL PROCUREMENT (IFB &amp; RFP)'!G29)) ),"")</f>
        <v/>
      </c>
      <c r="M32" s="303"/>
      <c r="N32" s="303"/>
      <c r="O32" s="315"/>
      <c r="P32" s="296" t="str">
        <f t="array" ref="P32">IFERROR( INDEX('FORMAL PROCUREMENT (IFB &amp; RFP)'!$A$7:$A$65,  SMALL( IF( 'FORMAL PROCUREMENT (IFB &amp; RFP)'!$H$7:$H$65 = "No", ROW('FORMAL PROCUREMENT (IFB &amp; RFP)'!$A$7:$A$65)-ROW('FORMAL PROCUREMENT (IFB &amp; RFP)'!$A$7)+1 ),  ROWS('FORMAL PROCUREMENT (IFB &amp; RFP)'!$A$7:'FORMAL PROCUREMENT (IFB &amp; RFP)'!A29)) ),"")</f>
        <v/>
      </c>
      <c r="Q32" s="296" t="str">
        <f t="array" ref="Q32">IFERROR( INDEX('FORMAL PROCUREMENT (IFB &amp; RFP)'!$I$7:$I$65,  SMALL( IF( 'FORMAL PROCUREMENT (IFB &amp; RFP)'!$H$7:$H$65 = "No", ROW('FORMAL PROCUREMENT (IFB &amp; RFP)'!$I$7:$I$65)-ROW('FORMAL PROCUREMENT (IFB &amp; RFP)'!$I$7)+1 ),  ROWS('FORMAL PROCUREMENT (IFB &amp; RFP)'!$I$7:'FORMAL PROCUREMENT (IFB &amp; RFP)'!I29)) ),"")</f>
        <v/>
      </c>
      <c r="R32" s="303"/>
      <c r="S32" s="303"/>
      <c r="T32" s="315"/>
      <c r="U32" s="296" t="str">
        <f t="array" ref="U32">IFERROR( INDEX('FORMAL PROCUREMENT (IFB &amp; RFP)'!$A$7:$A$65,  SMALL( IF( 'FORMAL PROCUREMENT (IFB &amp; RFP)'!$J$7:$J$65 = "No", ROW('FORMAL PROCUREMENT (IFB &amp; RFP)'!$A$7:$A$65)-ROW('FORMAL PROCUREMENT (IFB &amp; RFP)'!$A$7)+1 ),  ROWS('FORMAL PROCUREMENT (IFB &amp; RFP)'!$A$7:'FORMAL PROCUREMENT (IFB &amp; RFP)'!A29)) ),"")</f>
        <v/>
      </c>
      <c r="V32" s="296" t="str">
        <f t="array" ref="V32">IFERROR( INDEX('FORMAL PROCUREMENT (IFB &amp; RFP)'!$K$7:$K$65,  SMALL( IF( 'FORMAL PROCUREMENT (IFB &amp; RFP)'!$J$7:$J$65 = "No", ROW('FORMAL PROCUREMENT (IFB &amp; RFP)'!$K$7:$K$65)-ROW('FORMAL PROCUREMENT (IFB &amp; RFP)'!$K$7)+1 ),  ROWS('FORMAL PROCUREMENT (IFB &amp; RFP)'!$K$7:'FORMAL PROCUREMENT (IFB &amp; RFP)'!K29)) ),"")</f>
        <v/>
      </c>
      <c r="W32" s="303"/>
      <c r="X32" s="303"/>
      <c r="Y32" s="315"/>
      <c r="Z32" s="296" t="str">
        <f t="array" ref="Z32">IFERROR( INDEX('FORMAL PROCUREMENT (IFB &amp; RFP)'!$A$7:$A$65,  SMALL( IF( 'FORMAL PROCUREMENT (IFB &amp; RFP)'!$L$7:$L$65 = "No", ROW('FORMAL PROCUREMENT (IFB &amp; RFP)'!$A$7:$A$65)-ROW('FORMAL PROCUREMENT (IFB &amp; RFP)'!$A$7)+1 ),  ROWS('FORMAL PROCUREMENT (IFB &amp; RFP)'!$A$7:'FORMAL PROCUREMENT (IFB &amp; RFP)'!A29)) ),"")</f>
        <v/>
      </c>
      <c r="AA32" s="296" t="str">
        <f t="array" ref="AA32">IFERROR( INDEX('FORMAL PROCUREMENT (IFB &amp; RFP)'!$M$7:$M$65,  SMALL( IF( 'FORMAL PROCUREMENT (IFB &amp; RFP)'!$L$7:$L$65 = "No", ROW('FORMAL PROCUREMENT (IFB &amp; RFP)'!$M$7:$M$65)-ROW('FORMAL PROCUREMENT (IFB &amp; RFP)'!$M$7)+1 ),  ROWS('FORMAL PROCUREMENT (IFB &amp; RFP)'!$M$7:'FORMAL PROCUREMENT (IFB &amp; RFP)'!M29)) ),"")</f>
        <v/>
      </c>
      <c r="AB32" s="303"/>
      <c r="AC32" s="303"/>
      <c r="AD32" s="315"/>
      <c r="AE32" s="324"/>
      <c r="AF32" s="324"/>
      <c r="AG32" s="324"/>
      <c r="AH32" s="324"/>
      <c r="AI32" s="324"/>
      <c r="AJ32" s="324"/>
      <c r="AK32" s="324"/>
      <c r="AL32" s="324"/>
    </row>
    <row r="33" spans="1:38" s="325" customFormat="1" ht="15.6" x14ac:dyDescent="0.3">
      <c r="A33" s="296" t="str">
        <f t="array" ref="A33">IFERROR(INDEX('FORMAL PROCUREMENT (IFB &amp; RFP)'!$A$7:$A$65,SMALL(IF('FORMAL PROCUREMENT (IFB &amp; RFP)'!$B$7:$B$65="No",ROW('FORMAL PROCUREMENT (IFB &amp; RFP)'!$A$7:$A$65)-ROW('FORMAL PROCUREMENT (IFB &amp; RFP)'!$A$7)+1),ROWS('FORMAL PROCUREMENT (IFB &amp; RFP)'!$A$7:'FORMAL PROCUREMENT (IFB &amp; RFP)'!A30))),"")</f>
        <v/>
      </c>
      <c r="B33" s="297" t="str">
        <f t="array" ref="B33">IFERROR( INDEX('FORMAL PROCUREMENT (IFB &amp; RFP)'!$C$7:$C$65,  SMALL( IF( 'FORMAL PROCUREMENT (IFB &amp; RFP)'!$B$7:$B$65 = "No", ROW('FORMAL PROCUREMENT (IFB &amp; RFP)'!$C$7:$C$65)-ROW('FORMAL PROCUREMENT (IFB &amp; RFP)'!$C$7)+1 ),  ROWS('FORMAL PROCUREMENT (IFB &amp; RFP)'!$C$7:'FORMAL PROCUREMENT (IFB &amp; RFP)'!C30)) ),"")</f>
        <v/>
      </c>
      <c r="C33" s="303"/>
      <c r="D33" s="303"/>
      <c r="E33" s="315"/>
      <c r="F33" s="296" t="str">
        <f t="array" ref="F33">IFERROR(INDEX('FORMAL PROCUREMENT (IFB &amp; RFP)'!$A$7:$A$65, SMALL( IF( 'FORMAL PROCUREMENT (IFB &amp; RFP)'!$D$7:$D$65 = "No", ROW('FORMAL PROCUREMENT (IFB &amp; RFP)'!$A$7:$A$65)-ROW('FORMAL PROCUREMENT (IFB &amp; RFP)'!$A$7)+1 ), ROWS('FORMAL PROCUREMENT (IFB &amp; RFP)'!$A$7:'FORMAL PROCUREMENT (IFB &amp; RFP)'!A30)) ),"")</f>
        <v/>
      </c>
      <c r="G33" s="296" t="str">
        <f t="array" ref="G33">IFERROR( INDEX('FORMAL PROCUREMENT (IFB &amp; RFP)'!$E$7:$E$65,  SMALL( IF( 'FORMAL PROCUREMENT (IFB &amp; RFP)'!$D$7:$D$65 = "No", ROW('FORMAL PROCUREMENT (IFB &amp; RFP)'!$E$7:$E$65)-ROW('FORMAL PROCUREMENT (IFB &amp; RFP)'!$E$7)+1 ),  ROWS('FORMAL PROCUREMENT (IFB &amp; RFP)'!$E$7:'FORMAL PROCUREMENT (IFB &amp; RFP)'!E30)) ),"")</f>
        <v/>
      </c>
      <c r="H33" s="303"/>
      <c r="I33" s="303"/>
      <c r="J33" s="315"/>
      <c r="K33" s="296" t="str">
        <f t="array" ref="K33">IFERROR( INDEX('FORMAL PROCUREMENT (IFB &amp; RFP)'!$A$7:$A$65,  SMALL( IF( 'FORMAL PROCUREMENT (IFB &amp; RFP)'!$F$7:$F$65 = "No", ROW('FORMAL PROCUREMENT (IFB &amp; RFP)'!$A$7:$A$65)-ROW('FORMAL PROCUREMENT (IFB &amp; RFP)'!$A$7)+1 ),  ROWS('FORMAL PROCUREMENT (IFB &amp; RFP)'!$A$7:'FORMAL PROCUREMENT (IFB &amp; RFP)'!A30)) ),"")</f>
        <v/>
      </c>
      <c r="L33" s="296" t="str">
        <f t="array" ref="L33">IFERROR( INDEX('FORMAL PROCUREMENT (IFB &amp; RFP)'!$G$7:$G$65,  SMALL( IF( 'FORMAL PROCUREMENT (IFB &amp; RFP)'!$F$7:$F$65 = "No", ROW('FORMAL PROCUREMENT (IFB &amp; RFP)'!$G$7:$G$65)-ROW('FORMAL PROCUREMENT (IFB &amp; RFP)'!$G$7)+1 ),  ROWS('FORMAL PROCUREMENT (IFB &amp; RFP)'!$G$7:'FORMAL PROCUREMENT (IFB &amp; RFP)'!G30)) ),"")</f>
        <v/>
      </c>
      <c r="M33" s="303"/>
      <c r="N33" s="303"/>
      <c r="O33" s="315"/>
      <c r="P33" s="296" t="str">
        <f t="array" ref="P33">IFERROR( INDEX('FORMAL PROCUREMENT (IFB &amp; RFP)'!$A$7:$A$65,  SMALL( IF( 'FORMAL PROCUREMENT (IFB &amp; RFP)'!$H$7:$H$65 = "No", ROW('FORMAL PROCUREMENT (IFB &amp; RFP)'!$A$7:$A$65)-ROW('FORMAL PROCUREMENT (IFB &amp; RFP)'!$A$7)+1 ),  ROWS('FORMAL PROCUREMENT (IFB &amp; RFP)'!$A$7:'FORMAL PROCUREMENT (IFB &amp; RFP)'!A30)) ),"")</f>
        <v/>
      </c>
      <c r="Q33" s="296" t="str">
        <f t="array" ref="Q33">IFERROR( INDEX('FORMAL PROCUREMENT (IFB &amp; RFP)'!$I$7:$I$65,  SMALL( IF( 'FORMAL PROCUREMENT (IFB &amp; RFP)'!$H$7:$H$65 = "No", ROW('FORMAL PROCUREMENT (IFB &amp; RFP)'!$I$7:$I$65)-ROW('FORMAL PROCUREMENT (IFB &amp; RFP)'!$I$7)+1 ),  ROWS('FORMAL PROCUREMENT (IFB &amp; RFP)'!$I$7:'FORMAL PROCUREMENT (IFB &amp; RFP)'!I30)) ),"")</f>
        <v/>
      </c>
      <c r="R33" s="303"/>
      <c r="S33" s="303"/>
      <c r="T33" s="315"/>
      <c r="U33" s="296" t="str">
        <f t="array" ref="U33">IFERROR( INDEX('FORMAL PROCUREMENT (IFB &amp; RFP)'!$A$7:$A$65,  SMALL( IF( 'FORMAL PROCUREMENT (IFB &amp; RFP)'!$J$7:$J$65 = "No", ROW('FORMAL PROCUREMENT (IFB &amp; RFP)'!$A$7:$A$65)-ROW('FORMAL PROCUREMENT (IFB &amp; RFP)'!$A$7)+1 ),  ROWS('FORMAL PROCUREMENT (IFB &amp; RFP)'!$A$7:'FORMAL PROCUREMENT (IFB &amp; RFP)'!A30)) ),"")</f>
        <v/>
      </c>
      <c r="V33" s="296" t="str">
        <f t="array" ref="V33">IFERROR( INDEX('FORMAL PROCUREMENT (IFB &amp; RFP)'!$K$7:$K$65,  SMALL( IF( 'FORMAL PROCUREMENT (IFB &amp; RFP)'!$J$7:$J$65 = "No", ROW('FORMAL PROCUREMENT (IFB &amp; RFP)'!$K$7:$K$65)-ROW('FORMAL PROCUREMENT (IFB &amp; RFP)'!$K$7)+1 ),  ROWS('FORMAL PROCUREMENT (IFB &amp; RFP)'!$K$7:'FORMAL PROCUREMENT (IFB &amp; RFP)'!K30)) ),"")</f>
        <v/>
      </c>
      <c r="W33" s="303"/>
      <c r="X33" s="303"/>
      <c r="Y33" s="315"/>
      <c r="Z33" s="296" t="str">
        <f t="array" ref="Z33">IFERROR( INDEX('FORMAL PROCUREMENT (IFB &amp; RFP)'!$A$7:$A$65,  SMALL( IF( 'FORMAL PROCUREMENT (IFB &amp; RFP)'!$L$7:$L$65 = "No", ROW('FORMAL PROCUREMENT (IFB &amp; RFP)'!$A$7:$A$65)-ROW('FORMAL PROCUREMENT (IFB &amp; RFP)'!$A$7)+1 ),  ROWS('FORMAL PROCUREMENT (IFB &amp; RFP)'!$A$7:'FORMAL PROCUREMENT (IFB &amp; RFP)'!A30)) ),"")</f>
        <v/>
      </c>
      <c r="AA33" s="296" t="str">
        <f t="array" ref="AA33">IFERROR( INDEX('FORMAL PROCUREMENT (IFB &amp; RFP)'!$M$7:$M$65,  SMALL( IF( 'FORMAL PROCUREMENT (IFB &amp; RFP)'!$L$7:$L$65 = "No", ROW('FORMAL PROCUREMENT (IFB &amp; RFP)'!$M$7:$M$65)-ROW('FORMAL PROCUREMENT (IFB &amp; RFP)'!$M$7)+1 ),  ROWS('FORMAL PROCUREMENT (IFB &amp; RFP)'!$M$7:'FORMAL PROCUREMENT (IFB &amp; RFP)'!M30)) ),"")</f>
        <v/>
      </c>
      <c r="AB33" s="303"/>
      <c r="AC33" s="303"/>
      <c r="AD33" s="315"/>
      <c r="AE33" s="324"/>
      <c r="AF33" s="324"/>
      <c r="AG33" s="324"/>
      <c r="AH33" s="324"/>
      <c r="AI33" s="324"/>
      <c r="AJ33" s="324"/>
      <c r="AK33" s="324"/>
      <c r="AL33" s="324"/>
    </row>
    <row r="34" spans="1:38" s="325" customFormat="1" ht="15.6" x14ac:dyDescent="0.3">
      <c r="A34" s="296" t="str">
        <f t="array" ref="A34">IFERROR(INDEX('FORMAL PROCUREMENT (IFB &amp; RFP)'!$A$7:$A$65,SMALL(IF('FORMAL PROCUREMENT (IFB &amp; RFP)'!$B$7:$B$65="No",ROW('FORMAL PROCUREMENT (IFB &amp; RFP)'!$A$7:$A$65)-ROW('FORMAL PROCUREMENT (IFB &amp; RFP)'!$A$7)+1),ROWS('FORMAL PROCUREMENT (IFB &amp; RFP)'!$A$7:'FORMAL PROCUREMENT (IFB &amp; RFP)'!A31))),"")</f>
        <v/>
      </c>
      <c r="B34" s="297" t="str">
        <f t="array" ref="B34">IFERROR( INDEX('FORMAL PROCUREMENT (IFB &amp; RFP)'!$C$7:$C$65,  SMALL( IF( 'FORMAL PROCUREMENT (IFB &amp; RFP)'!$B$7:$B$65 = "No", ROW('FORMAL PROCUREMENT (IFB &amp; RFP)'!$C$7:$C$65)-ROW('FORMAL PROCUREMENT (IFB &amp; RFP)'!$C$7)+1 ),  ROWS('FORMAL PROCUREMENT (IFB &amp; RFP)'!$C$7:'FORMAL PROCUREMENT (IFB &amp; RFP)'!C31)) ),"")</f>
        <v/>
      </c>
      <c r="C34" s="303"/>
      <c r="D34" s="303"/>
      <c r="E34" s="315"/>
      <c r="F34" s="296" t="str">
        <f t="array" ref="F34">IFERROR(INDEX('FORMAL PROCUREMENT (IFB &amp; RFP)'!$A$7:$A$65, SMALL( IF( 'FORMAL PROCUREMENT (IFB &amp; RFP)'!$D$7:$D$65 = "No", ROW('FORMAL PROCUREMENT (IFB &amp; RFP)'!$A$7:$A$65)-ROW('FORMAL PROCUREMENT (IFB &amp; RFP)'!$A$7)+1 ), ROWS('FORMAL PROCUREMENT (IFB &amp; RFP)'!$A$7:'FORMAL PROCUREMENT (IFB &amp; RFP)'!A31)) ),"")</f>
        <v/>
      </c>
      <c r="G34" s="296" t="str">
        <f t="array" ref="G34">IFERROR( INDEX('FORMAL PROCUREMENT (IFB &amp; RFP)'!$E$7:$E$65,  SMALL( IF( 'FORMAL PROCUREMENT (IFB &amp; RFP)'!$D$7:$D$65 = "No", ROW('FORMAL PROCUREMENT (IFB &amp; RFP)'!$E$7:$E$65)-ROW('FORMAL PROCUREMENT (IFB &amp; RFP)'!$E$7)+1 ),  ROWS('FORMAL PROCUREMENT (IFB &amp; RFP)'!$E$7:'FORMAL PROCUREMENT (IFB &amp; RFP)'!E31)) ),"")</f>
        <v/>
      </c>
      <c r="H34" s="303"/>
      <c r="I34" s="303"/>
      <c r="J34" s="315"/>
      <c r="K34" s="296" t="str">
        <f t="array" ref="K34">IFERROR( INDEX('FORMAL PROCUREMENT (IFB &amp; RFP)'!$A$7:$A$65,  SMALL( IF( 'FORMAL PROCUREMENT (IFB &amp; RFP)'!$F$7:$F$65 = "No", ROW('FORMAL PROCUREMENT (IFB &amp; RFP)'!$A$7:$A$65)-ROW('FORMAL PROCUREMENT (IFB &amp; RFP)'!$A$7)+1 ),  ROWS('FORMAL PROCUREMENT (IFB &amp; RFP)'!$A$7:'FORMAL PROCUREMENT (IFB &amp; RFP)'!A31)) ),"")</f>
        <v/>
      </c>
      <c r="L34" s="296" t="str">
        <f t="array" ref="L34">IFERROR( INDEX('FORMAL PROCUREMENT (IFB &amp; RFP)'!$G$7:$G$65,  SMALL( IF( 'FORMAL PROCUREMENT (IFB &amp; RFP)'!$F$7:$F$65 = "No", ROW('FORMAL PROCUREMENT (IFB &amp; RFP)'!$G$7:$G$65)-ROW('FORMAL PROCUREMENT (IFB &amp; RFP)'!$G$7)+1 ),  ROWS('FORMAL PROCUREMENT (IFB &amp; RFP)'!$G$7:'FORMAL PROCUREMENT (IFB &amp; RFP)'!G31)) ),"")</f>
        <v/>
      </c>
      <c r="M34" s="303"/>
      <c r="N34" s="303"/>
      <c r="O34" s="315"/>
      <c r="P34" s="296" t="str">
        <f t="array" ref="P34">IFERROR( INDEX('FORMAL PROCUREMENT (IFB &amp; RFP)'!$A$7:$A$65,  SMALL( IF( 'FORMAL PROCUREMENT (IFB &amp; RFP)'!$H$7:$H$65 = "No", ROW('FORMAL PROCUREMENT (IFB &amp; RFP)'!$A$7:$A$65)-ROW('FORMAL PROCUREMENT (IFB &amp; RFP)'!$A$7)+1 ),  ROWS('FORMAL PROCUREMENT (IFB &amp; RFP)'!$A$7:'FORMAL PROCUREMENT (IFB &amp; RFP)'!A31)) ),"")</f>
        <v/>
      </c>
      <c r="Q34" s="296" t="str">
        <f t="array" ref="Q34">IFERROR( INDEX('FORMAL PROCUREMENT (IFB &amp; RFP)'!$I$7:$I$65,  SMALL( IF( 'FORMAL PROCUREMENT (IFB &amp; RFP)'!$H$7:$H$65 = "No", ROW('FORMAL PROCUREMENT (IFB &amp; RFP)'!$I$7:$I$65)-ROW('FORMAL PROCUREMENT (IFB &amp; RFP)'!$I$7)+1 ),  ROWS('FORMAL PROCUREMENT (IFB &amp; RFP)'!$I$7:'FORMAL PROCUREMENT (IFB &amp; RFP)'!I31)) ),"")</f>
        <v/>
      </c>
      <c r="R34" s="303"/>
      <c r="S34" s="303"/>
      <c r="T34" s="315"/>
      <c r="U34" s="296" t="str">
        <f t="array" ref="U34">IFERROR( INDEX('FORMAL PROCUREMENT (IFB &amp; RFP)'!$A$7:$A$65,  SMALL( IF( 'FORMAL PROCUREMENT (IFB &amp; RFP)'!$J$7:$J$65 = "No", ROW('FORMAL PROCUREMENT (IFB &amp; RFP)'!$A$7:$A$65)-ROW('FORMAL PROCUREMENT (IFB &amp; RFP)'!$A$7)+1 ),  ROWS('FORMAL PROCUREMENT (IFB &amp; RFP)'!$A$7:'FORMAL PROCUREMENT (IFB &amp; RFP)'!A31)) ),"")</f>
        <v/>
      </c>
      <c r="V34" s="296" t="str">
        <f t="array" ref="V34">IFERROR( INDEX('FORMAL PROCUREMENT (IFB &amp; RFP)'!$K$7:$K$65,  SMALL( IF( 'FORMAL PROCUREMENT (IFB &amp; RFP)'!$J$7:$J$65 = "No", ROW('FORMAL PROCUREMENT (IFB &amp; RFP)'!$K$7:$K$65)-ROW('FORMAL PROCUREMENT (IFB &amp; RFP)'!$K$7)+1 ),  ROWS('FORMAL PROCUREMENT (IFB &amp; RFP)'!$K$7:'FORMAL PROCUREMENT (IFB &amp; RFP)'!K31)) ),"")</f>
        <v/>
      </c>
      <c r="W34" s="303"/>
      <c r="X34" s="303"/>
      <c r="Y34" s="315"/>
      <c r="Z34" s="296" t="str">
        <f t="array" ref="Z34">IFERROR( INDEX('FORMAL PROCUREMENT (IFB &amp; RFP)'!$A$7:$A$65,  SMALL( IF( 'FORMAL PROCUREMENT (IFB &amp; RFP)'!$L$7:$L$65 = "No", ROW('FORMAL PROCUREMENT (IFB &amp; RFP)'!$A$7:$A$65)-ROW('FORMAL PROCUREMENT (IFB &amp; RFP)'!$A$7)+1 ),  ROWS('FORMAL PROCUREMENT (IFB &amp; RFP)'!$A$7:'FORMAL PROCUREMENT (IFB &amp; RFP)'!A31)) ),"")</f>
        <v/>
      </c>
      <c r="AA34" s="296" t="str">
        <f t="array" ref="AA34">IFERROR( INDEX('FORMAL PROCUREMENT (IFB &amp; RFP)'!$M$7:$M$65,  SMALL( IF( 'FORMAL PROCUREMENT (IFB &amp; RFP)'!$L$7:$L$65 = "No", ROW('FORMAL PROCUREMENT (IFB &amp; RFP)'!$M$7:$M$65)-ROW('FORMAL PROCUREMENT (IFB &amp; RFP)'!$M$7)+1 ),  ROWS('FORMAL PROCUREMENT (IFB &amp; RFP)'!$M$7:'FORMAL PROCUREMENT (IFB &amp; RFP)'!M31)) ),"")</f>
        <v/>
      </c>
      <c r="AB34" s="303"/>
      <c r="AC34" s="303"/>
      <c r="AD34" s="315"/>
      <c r="AE34" s="324"/>
      <c r="AF34" s="324"/>
      <c r="AG34" s="324"/>
      <c r="AH34" s="324"/>
      <c r="AI34" s="324"/>
      <c r="AJ34" s="324"/>
      <c r="AK34" s="324"/>
      <c r="AL34" s="324"/>
    </row>
    <row r="35" spans="1:38" s="325" customFormat="1" ht="15.6" x14ac:dyDescent="0.3">
      <c r="A35" s="296" t="str">
        <f t="array" ref="A35">IFERROR(INDEX('FORMAL PROCUREMENT (IFB &amp; RFP)'!$A$7:$A$65,SMALL(IF('FORMAL PROCUREMENT (IFB &amp; RFP)'!$B$7:$B$65="No",ROW('FORMAL PROCUREMENT (IFB &amp; RFP)'!$A$7:$A$65)-ROW('FORMAL PROCUREMENT (IFB &amp; RFP)'!$A$7)+1),ROWS('FORMAL PROCUREMENT (IFB &amp; RFP)'!$A$7:'FORMAL PROCUREMENT (IFB &amp; RFP)'!A32))),"")</f>
        <v/>
      </c>
      <c r="B35" s="297" t="str">
        <f t="array" ref="B35">IFERROR( INDEX('FORMAL PROCUREMENT (IFB &amp; RFP)'!$C$7:$C$65,  SMALL( IF( 'FORMAL PROCUREMENT (IFB &amp; RFP)'!$B$7:$B$65 = "No", ROW('FORMAL PROCUREMENT (IFB &amp; RFP)'!$C$7:$C$65)-ROW('FORMAL PROCUREMENT (IFB &amp; RFP)'!$C$7)+1 ),  ROWS('FORMAL PROCUREMENT (IFB &amp; RFP)'!$C$7:'FORMAL PROCUREMENT (IFB &amp; RFP)'!C32)) ),"")</f>
        <v/>
      </c>
      <c r="C35" s="303"/>
      <c r="D35" s="303"/>
      <c r="E35" s="315"/>
      <c r="F35" s="296" t="str">
        <f t="array" ref="F35">IFERROR(INDEX('FORMAL PROCUREMENT (IFB &amp; RFP)'!$A$7:$A$65, SMALL( IF( 'FORMAL PROCUREMENT (IFB &amp; RFP)'!$D$7:$D$65 = "No", ROW('FORMAL PROCUREMENT (IFB &amp; RFP)'!$A$7:$A$65)-ROW('FORMAL PROCUREMENT (IFB &amp; RFP)'!$A$7)+1 ), ROWS('FORMAL PROCUREMENT (IFB &amp; RFP)'!$A$7:'FORMAL PROCUREMENT (IFB &amp; RFP)'!A32)) ),"")</f>
        <v/>
      </c>
      <c r="G35" s="296" t="str">
        <f t="array" ref="G35">IFERROR( INDEX('FORMAL PROCUREMENT (IFB &amp; RFP)'!$E$7:$E$65,  SMALL( IF( 'FORMAL PROCUREMENT (IFB &amp; RFP)'!$D$7:$D$65 = "No", ROW('FORMAL PROCUREMENT (IFB &amp; RFP)'!$E$7:$E$65)-ROW('FORMAL PROCUREMENT (IFB &amp; RFP)'!$E$7)+1 ),  ROWS('FORMAL PROCUREMENT (IFB &amp; RFP)'!$E$7:'FORMAL PROCUREMENT (IFB &amp; RFP)'!E32)) ),"")</f>
        <v/>
      </c>
      <c r="H35" s="303"/>
      <c r="I35" s="303"/>
      <c r="J35" s="315"/>
      <c r="K35" s="296" t="str">
        <f t="array" ref="K35">IFERROR( INDEX('FORMAL PROCUREMENT (IFB &amp; RFP)'!$A$7:$A$65,  SMALL( IF( 'FORMAL PROCUREMENT (IFB &amp; RFP)'!$F$7:$F$65 = "No", ROW('FORMAL PROCUREMENT (IFB &amp; RFP)'!$A$7:$A$65)-ROW('FORMAL PROCUREMENT (IFB &amp; RFP)'!$A$7)+1 ),  ROWS('FORMAL PROCUREMENT (IFB &amp; RFP)'!$A$7:'FORMAL PROCUREMENT (IFB &amp; RFP)'!A32)) ),"")</f>
        <v/>
      </c>
      <c r="L35" s="296" t="str">
        <f t="array" ref="L35">IFERROR( INDEX('FORMAL PROCUREMENT (IFB &amp; RFP)'!$G$7:$G$65,  SMALL( IF( 'FORMAL PROCUREMENT (IFB &amp; RFP)'!$F$7:$F$65 = "No", ROW('FORMAL PROCUREMENT (IFB &amp; RFP)'!$G$7:$G$65)-ROW('FORMAL PROCUREMENT (IFB &amp; RFP)'!$G$7)+1 ),  ROWS('FORMAL PROCUREMENT (IFB &amp; RFP)'!$G$7:'FORMAL PROCUREMENT (IFB &amp; RFP)'!G32)) ),"")</f>
        <v/>
      </c>
      <c r="M35" s="303"/>
      <c r="N35" s="303"/>
      <c r="O35" s="315"/>
      <c r="P35" s="296" t="str">
        <f t="array" ref="P35">IFERROR( INDEX('FORMAL PROCUREMENT (IFB &amp; RFP)'!$A$7:$A$65,  SMALL( IF( 'FORMAL PROCUREMENT (IFB &amp; RFP)'!$H$7:$H$65 = "No", ROW('FORMAL PROCUREMENT (IFB &amp; RFP)'!$A$7:$A$65)-ROW('FORMAL PROCUREMENT (IFB &amp; RFP)'!$A$7)+1 ),  ROWS('FORMAL PROCUREMENT (IFB &amp; RFP)'!$A$7:'FORMAL PROCUREMENT (IFB &amp; RFP)'!A32)) ),"")</f>
        <v/>
      </c>
      <c r="Q35" s="296" t="str">
        <f t="array" ref="Q35">IFERROR( INDEX('FORMAL PROCUREMENT (IFB &amp; RFP)'!$I$7:$I$65,  SMALL( IF( 'FORMAL PROCUREMENT (IFB &amp; RFP)'!$H$7:$H$65 = "No", ROW('FORMAL PROCUREMENT (IFB &amp; RFP)'!$I$7:$I$65)-ROW('FORMAL PROCUREMENT (IFB &amp; RFP)'!$I$7)+1 ),  ROWS('FORMAL PROCUREMENT (IFB &amp; RFP)'!$I$7:'FORMAL PROCUREMENT (IFB &amp; RFP)'!I32)) ),"")</f>
        <v/>
      </c>
      <c r="R35" s="303"/>
      <c r="S35" s="303"/>
      <c r="T35" s="315"/>
      <c r="U35" s="296" t="str">
        <f t="array" ref="U35">IFERROR( INDEX('FORMAL PROCUREMENT (IFB &amp; RFP)'!$A$7:$A$65,  SMALL( IF( 'FORMAL PROCUREMENT (IFB &amp; RFP)'!$J$7:$J$65 = "No", ROW('FORMAL PROCUREMENT (IFB &amp; RFP)'!$A$7:$A$65)-ROW('FORMAL PROCUREMENT (IFB &amp; RFP)'!$A$7)+1 ),  ROWS('FORMAL PROCUREMENT (IFB &amp; RFP)'!$A$7:'FORMAL PROCUREMENT (IFB &amp; RFP)'!A32)) ),"")</f>
        <v/>
      </c>
      <c r="V35" s="296" t="str">
        <f t="array" ref="V35">IFERROR( INDEX('FORMAL PROCUREMENT (IFB &amp; RFP)'!$K$7:$K$65,  SMALL( IF( 'FORMAL PROCUREMENT (IFB &amp; RFP)'!$J$7:$J$65 = "No", ROW('FORMAL PROCUREMENT (IFB &amp; RFP)'!$K$7:$K$65)-ROW('FORMAL PROCUREMENT (IFB &amp; RFP)'!$K$7)+1 ),  ROWS('FORMAL PROCUREMENT (IFB &amp; RFP)'!$K$7:'FORMAL PROCUREMENT (IFB &amp; RFP)'!K32)) ),"")</f>
        <v/>
      </c>
      <c r="W35" s="303"/>
      <c r="X35" s="303"/>
      <c r="Y35" s="315"/>
      <c r="Z35" s="296" t="str">
        <f t="array" ref="Z35">IFERROR( INDEX('FORMAL PROCUREMENT (IFB &amp; RFP)'!$A$7:$A$65,  SMALL( IF( 'FORMAL PROCUREMENT (IFB &amp; RFP)'!$L$7:$L$65 = "No", ROW('FORMAL PROCUREMENT (IFB &amp; RFP)'!$A$7:$A$65)-ROW('FORMAL PROCUREMENT (IFB &amp; RFP)'!$A$7)+1 ),  ROWS('FORMAL PROCUREMENT (IFB &amp; RFP)'!$A$7:'FORMAL PROCUREMENT (IFB &amp; RFP)'!A32)) ),"")</f>
        <v/>
      </c>
      <c r="AA35" s="296" t="str">
        <f t="array" ref="AA35">IFERROR( INDEX('FORMAL PROCUREMENT (IFB &amp; RFP)'!$M$7:$M$65,  SMALL( IF( 'FORMAL PROCUREMENT (IFB &amp; RFP)'!$L$7:$L$65 = "No", ROW('FORMAL PROCUREMENT (IFB &amp; RFP)'!$M$7:$M$65)-ROW('FORMAL PROCUREMENT (IFB &amp; RFP)'!$M$7)+1 ),  ROWS('FORMAL PROCUREMENT (IFB &amp; RFP)'!$M$7:'FORMAL PROCUREMENT (IFB &amp; RFP)'!M32)) ),"")</f>
        <v/>
      </c>
      <c r="AB35" s="303"/>
      <c r="AC35" s="303"/>
      <c r="AD35" s="315"/>
      <c r="AE35" s="324"/>
      <c r="AF35" s="324"/>
      <c r="AG35" s="324"/>
      <c r="AH35" s="324"/>
      <c r="AI35" s="324"/>
      <c r="AJ35" s="324"/>
      <c r="AK35" s="324"/>
      <c r="AL35" s="324"/>
    </row>
    <row r="36" spans="1:38" s="325" customFormat="1" ht="15.6" x14ac:dyDescent="0.3">
      <c r="A36" s="296" t="str">
        <f t="array" ref="A36">IFERROR(INDEX('FORMAL PROCUREMENT (IFB &amp; RFP)'!$A$7:$A$65,SMALL(IF('FORMAL PROCUREMENT (IFB &amp; RFP)'!$B$7:$B$65="No",ROW('FORMAL PROCUREMENT (IFB &amp; RFP)'!$A$7:$A$65)-ROW('FORMAL PROCUREMENT (IFB &amp; RFP)'!$A$7)+1),ROWS('FORMAL PROCUREMENT (IFB &amp; RFP)'!$A$7:'FORMAL PROCUREMENT (IFB &amp; RFP)'!A33))),"")</f>
        <v/>
      </c>
      <c r="B36" s="297" t="str">
        <f t="array" ref="B36">IFERROR( INDEX('FORMAL PROCUREMENT (IFB &amp; RFP)'!$C$7:$C$65,  SMALL( IF( 'FORMAL PROCUREMENT (IFB &amp; RFP)'!$B$7:$B$65 = "No", ROW('FORMAL PROCUREMENT (IFB &amp; RFP)'!$C$7:$C$65)-ROW('FORMAL PROCUREMENT (IFB &amp; RFP)'!$C$7)+1 ),  ROWS('FORMAL PROCUREMENT (IFB &amp; RFP)'!$C$7:'FORMAL PROCUREMENT (IFB &amp; RFP)'!C33)) ),"")</f>
        <v/>
      </c>
      <c r="C36" s="303"/>
      <c r="D36" s="303"/>
      <c r="E36" s="315"/>
      <c r="F36" s="296" t="str">
        <f t="array" ref="F36">IFERROR(INDEX('FORMAL PROCUREMENT (IFB &amp; RFP)'!$A$7:$A$65, SMALL( IF( 'FORMAL PROCUREMENT (IFB &amp; RFP)'!$D$7:$D$65 = "No", ROW('FORMAL PROCUREMENT (IFB &amp; RFP)'!$A$7:$A$65)-ROW('FORMAL PROCUREMENT (IFB &amp; RFP)'!$A$7)+1 ), ROWS('FORMAL PROCUREMENT (IFB &amp; RFP)'!$A$7:'FORMAL PROCUREMENT (IFB &amp; RFP)'!A33)) ),"")</f>
        <v/>
      </c>
      <c r="G36" s="296" t="str">
        <f t="array" ref="G36">IFERROR( INDEX('FORMAL PROCUREMENT (IFB &amp; RFP)'!$E$7:$E$65,  SMALL( IF( 'FORMAL PROCUREMENT (IFB &amp; RFP)'!$D$7:$D$65 = "No", ROW('FORMAL PROCUREMENT (IFB &amp; RFP)'!$E$7:$E$65)-ROW('FORMAL PROCUREMENT (IFB &amp; RFP)'!$E$7)+1 ),  ROWS('FORMAL PROCUREMENT (IFB &amp; RFP)'!$E$7:'FORMAL PROCUREMENT (IFB &amp; RFP)'!E33)) ),"")</f>
        <v/>
      </c>
      <c r="H36" s="303"/>
      <c r="I36" s="303"/>
      <c r="J36" s="315"/>
      <c r="K36" s="296" t="str">
        <f t="array" ref="K36">IFERROR( INDEX('FORMAL PROCUREMENT (IFB &amp; RFP)'!$A$7:$A$65,  SMALL( IF( 'FORMAL PROCUREMENT (IFB &amp; RFP)'!$F$7:$F$65 = "No", ROW('FORMAL PROCUREMENT (IFB &amp; RFP)'!$A$7:$A$65)-ROW('FORMAL PROCUREMENT (IFB &amp; RFP)'!$A$7)+1 ),  ROWS('FORMAL PROCUREMENT (IFB &amp; RFP)'!$A$7:'FORMAL PROCUREMENT (IFB &amp; RFP)'!A33)) ),"")</f>
        <v/>
      </c>
      <c r="L36" s="296" t="str">
        <f t="array" ref="L36">IFERROR( INDEX('FORMAL PROCUREMENT (IFB &amp; RFP)'!$G$7:$G$65,  SMALL( IF( 'FORMAL PROCUREMENT (IFB &amp; RFP)'!$F$7:$F$65 = "No", ROW('FORMAL PROCUREMENT (IFB &amp; RFP)'!$G$7:$G$65)-ROW('FORMAL PROCUREMENT (IFB &amp; RFP)'!$G$7)+1 ),  ROWS('FORMAL PROCUREMENT (IFB &amp; RFP)'!$G$7:'FORMAL PROCUREMENT (IFB &amp; RFP)'!G33)) ),"")</f>
        <v/>
      </c>
      <c r="M36" s="303"/>
      <c r="N36" s="303"/>
      <c r="O36" s="315"/>
      <c r="P36" s="296" t="str">
        <f t="array" ref="P36">IFERROR( INDEX('FORMAL PROCUREMENT (IFB &amp; RFP)'!$A$7:$A$65,  SMALL( IF( 'FORMAL PROCUREMENT (IFB &amp; RFP)'!$H$7:$H$65 = "No", ROW('FORMAL PROCUREMENT (IFB &amp; RFP)'!$A$7:$A$65)-ROW('FORMAL PROCUREMENT (IFB &amp; RFP)'!$A$7)+1 ),  ROWS('FORMAL PROCUREMENT (IFB &amp; RFP)'!$A$7:'FORMAL PROCUREMENT (IFB &amp; RFP)'!A33)) ),"")</f>
        <v/>
      </c>
      <c r="Q36" s="296" t="str">
        <f t="array" ref="Q36">IFERROR( INDEX('FORMAL PROCUREMENT (IFB &amp; RFP)'!$I$7:$I$65,  SMALL( IF( 'FORMAL PROCUREMENT (IFB &amp; RFP)'!$H$7:$H$65 = "No", ROW('FORMAL PROCUREMENT (IFB &amp; RFP)'!$I$7:$I$65)-ROW('FORMAL PROCUREMENT (IFB &amp; RFP)'!$I$7)+1 ),  ROWS('FORMAL PROCUREMENT (IFB &amp; RFP)'!$I$7:'FORMAL PROCUREMENT (IFB &amp; RFP)'!I33)) ),"")</f>
        <v/>
      </c>
      <c r="R36" s="303"/>
      <c r="S36" s="303"/>
      <c r="T36" s="315"/>
      <c r="U36" s="296" t="str">
        <f t="array" ref="U36">IFERROR( INDEX('FORMAL PROCUREMENT (IFB &amp; RFP)'!$A$7:$A$65,  SMALL( IF( 'FORMAL PROCUREMENT (IFB &amp; RFP)'!$J$7:$J$65 = "No", ROW('FORMAL PROCUREMENT (IFB &amp; RFP)'!$A$7:$A$65)-ROW('FORMAL PROCUREMENT (IFB &amp; RFP)'!$A$7)+1 ),  ROWS('FORMAL PROCUREMENT (IFB &amp; RFP)'!$A$7:'FORMAL PROCUREMENT (IFB &amp; RFP)'!A33)) ),"")</f>
        <v/>
      </c>
      <c r="V36" s="296" t="str">
        <f t="array" ref="V36">IFERROR( INDEX('FORMAL PROCUREMENT (IFB &amp; RFP)'!$K$7:$K$65,  SMALL( IF( 'FORMAL PROCUREMENT (IFB &amp; RFP)'!$J$7:$J$65 = "No", ROW('FORMAL PROCUREMENT (IFB &amp; RFP)'!$K$7:$K$65)-ROW('FORMAL PROCUREMENT (IFB &amp; RFP)'!$K$7)+1 ),  ROWS('FORMAL PROCUREMENT (IFB &amp; RFP)'!$K$7:'FORMAL PROCUREMENT (IFB &amp; RFP)'!K33)) ),"")</f>
        <v/>
      </c>
      <c r="W36" s="303"/>
      <c r="X36" s="303"/>
      <c r="Y36" s="315"/>
      <c r="Z36" s="296" t="str">
        <f t="array" ref="Z36">IFERROR( INDEX('FORMAL PROCUREMENT (IFB &amp; RFP)'!$A$7:$A$65,  SMALL( IF( 'FORMAL PROCUREMENT (IFB &amp; RFP)'!$L$7:$L$65 = "No", ROW('FORMAL PROCUREMENT (IFB &amp; RFP)'!$A$7:$A$65)-ROW('FORMAL PROCUREMENT (IFB &amp; RFP)'!$A$7)+1 ),  ROWS('FORMAL PROCUREMENT (IFB &amp; RFP)'!$A$7:'FORMAL PROCUREMENT (IFB &amp; RFP)'!A33)) ),"")</f>
        <v/>
      </c>
      <c r="AA36" s="296" t="str">
        <f t="array" ref="AA36">IFERROR( INDEX('FORMAL PROCUREMENT (IFB &amp; RFP)'!$M$7:$M$65,  SMALL( IF( 'FORMAL PROCUREMENT (IFB &amp; RFP)'!$L$7:$L$65 = "No", ROW('FORMAL PROCUREMENT (IFB &amp; RFP)'!$M$7:$M$65)-ROW('FORMAL PROCUREMENT (IFB &amp; RFP)'!$M$7)+1 ),  ROWS('FORMAL PROCUREMENT (IFB &amp; RFP)'!$M$7:'FORMAL PROCUREMENT (IFB &amp; RFP)'!M33)) ),"")</f>
        <v/>
      </c>
      <c r="AB36" s="303"/>
      <c r="AC36" s="303"/>
      <c r="AD36" s="315"/>
      <c r="AE36" s="324"/>
      <c r="AF36" s="324"/>
      <c r="AG36" s="324"/>
      <c r="AH36" s="324"/>
      <c r="AI36" s="324"/>
      <c r="AJ36" s="324"/>
      <c r="AK36" s="324"/>
      <c r="AL36" s="324"/>
    </row>
    <row r="37" spans="1:38" s="325" customFormat="1" ht="15.6" x14ac:dyDescent="0.3">
      <c r="A37" s="296" t="str">
        <f t="array" ref="A37">IFERROR(INDEX('FORMAL PROCUREMENT (IFB &amp; RFP)'!$A$7:$A$65,SMALL(IF('FORMAL PROCUREMENT (IFB &amp; RFP)'!$B$7:$B$65="No",ROW('FORMAL PROCUREMENT (IFB &amp; RFP)'!$A$7:$A$65)-ROW('FORMAL PROCUREMENT (IFB &amp; RFP)'!$A$7)+1),ROWS('FORMAL PROCUREMENT (IFB &amp; RFP)'!$A$7:'FORMAL PROCUREMENT (IFB &amp; RFP)'!A34))),"")</f>
        <v/>
      </c>
      <c r="B37" s="297" t="str">
        <f t="array" ref="B37">IFERROR( INDEX('FORMAL PROCUREMENT (IFB &amp; RFP)'!$C$7:$C$65,  SMALL( IF( 'FORMAL PROCUREMENT (IFB &amp; RFP)'!$B$7:$B$65 = "No", ROW('FORMAL PROCUREMENT (IFB &amp; RFP)'!$C$7:$C$65)-ROW('FORMAL PROCUREMENT (IFB &amp; RFP)'!$C$7)+1 ),  ROWS('FORMAL PROCUREMENT (IFB &amp; RFP)'!$C$7:'FORMAL PROCUREMENT (IFB &amp; RFP)'!C34)) ),"")</f>
        <v/>
      </c>
      <c r="C37" s="303"/>
      <c r="D37" s="303"/>
      <c r="E37" s="315"/>
      <c r="F37" s="296" t="str">
        <f t="array" ref="F37">IFERROR(INDEX('FORMAL PROCUREMENT (IFB &amp; RFP)'!$A$7:$A$65, SMALL( IF( 'FORMAL PROCUREMENT (IFB &amp; RFP)'!$D$7:$D$65 = "No", ROW('FORMAL PROCUREMENT (IFB &amp; RFP)'!$A$7:$A$65)-ROW('FORMAL PROCUREMENT (IFB &amp; RFP)'!$A$7)+1 ), ROWS('FORMAL PROCUREMENT (IFB &amp; RFP)'!$A$7:'FORMAL PROCUREMENT (IFB &amp; RFP)'!A34)) ),"")</f>
        <v/>
      </c>
      <c r="G37" s="296" t="str">
        <f t="array" ref="G37">IFERROR( INDEX('FORMAL PROCUREMENT (IFB &amp; RFP)'!$E$7:$E$65,  SMALL( IF( 'FORMAL PROCUREMENT (IFB &amp; RFP)'!$D$7:$D$65 = "No", ROW('FORMAL PROCUREMENT (IFB &amp; RFP)'!$E$7:$E$65)-ROW('FORMAL PROCUREMENT (IFB &amp; RFP)'!$E$7)+1 ),  ROWS('FORMAL PROCUREMENT (IFB &amp; RFP)'!$E$7:'FORMAL PROCUREMENT (IFB &amp; RFP)'!E34)) ),"")</f>
        <v/>
      </c>
      <c r="H37" s="303"/>
      <c r="I37" s="303"/>
      <c r="J37" s="315"/>
      <c r="K37" s="296" t="str">
        <f t="array" ref="K37">IFERROR( INDEX('FORMAL PROCUREMENT (IFB &amp; RFP)'!$A$7:$A$65,  SMALL( IF( 'FORMAL PROCUREMENT (IFB &amp; RFP)'!$F$7:$F$65 = "No", ROW('FORMAL PROCUREMENT (IFB &amp; RFP)'!$A$7:$A$65)-ROW('FORMAL PROCUREMENT (IFB &amp; RFP)'!$A$7)+1 ),  ROWS('FORMAL PROCUREMENT (IFB &amp; RFP)'!$A$7:'FORMAL PROCUREMENT (IFB &amp; RFP)'!A34)) ),"")</f>
        <v/>
      </c>
      <c r="L37" s="296" t="str">
        <f t="array" ref="L37">IFERROR( INDEX('FORMAL PROCUREMENT (IFB &amp; RFP)'!$G$7:$G$65,  SMALL( IF( 'FORMAL PROCUREMENT (IFB &amp; RFP)'!$F$7:$F$65 = "No", ROW('FORMAL PROCUREMENT (IFB &amp; RFP)'!$G$7:$G$65)-ROW('FORMAL PROCUREMENT (IFB &amp; RFP)'!$G$7)+1 ),  ROWS('FORMAL PROCUREMENT (IFB &amp; RFP)'!$G$7:'FORMAL PROCUREMENT (IFB &amp; RFP)'!G34)) ),"")</f>
        <v/>
      </c>
      <c r="M37" s="303"/>
      <c r="N37" s="303"/>
      <c r="O37" s="315"/>
      <c r="P37" s="296" t="str">
        <f t="array" ref="P37">IFERROR( INDEX('FORMAL PROCUREMENT (IFB &amp; RFP)'!$A$7:$A$65,  SMALL( IF( 'FORMAL PROCUREMENT (IFB &amp; RFP)'!$H$7:$H$65 = "No", ROW('FORMAL PROCUREMENT (IFB &amp; RFP)'!$A$7:$A$65)-ROW('FORMAL PROCUREMENT (IFB &amp; RFP)'!$A$7)+1 ),  ROWS('FORMAL PROCUREMENT (IFB &amp; RFP)'!$A$7:'FORMAL PROCUREMENT (IFB &amp; RFP)'!A34)) ),"")</f>
        <v/>
      </c>
      <c r="Q37" s="296" t="str">
        <f t="array" ref="Q37">IFERROR( INDEX('FORMAL PROCUREMENT (IFB &amp; RFP)'!$I$7:$I$65,  SMALL( IF( 'FORMAL PROCUREMENT (IFB &amp; RFP)'!$H$7:$H$65 = "No", ROW('FORMAL PROCUREMENT (IFB &amp; RFP)'!$I$7:$I$65)-ROW('FORMAL PROCUREMENT (IFB &amp; RFP)'!$I$7)+1 ),  ROWS('FORMAL PROCUREMENT (IFB &amp; RFP)'!$I$7:'FORMAL PROCUREMENT (IFB &amp; RFP)'!I34)) ),"")</f>
        <v/>
      </c>
      <c r="R37" s="303"/>
      <c r="S37" s="303"/>
      <c r="T37" s="315"/>
      <c r="U37" s="296" t="str">
        <f t="array" ref="U37">IFERROR( INDEX('FORMAL PROCUREMENT (IFB &amp; RFP)'!$A$7:$A$65,  SMALL( IF( 'FORMAL PROCUREMENT (IFB &amp; RFP)'!$J$7:$J$65 = "No", ROW('FORMAL PROCUREMENT (IFB &amp; RFP)'!$A$7:$A$65)-ROW('FORMAL PROCUREMENT (IFB &amp; RFP)'!$A$7)+1 ),  ROWS('FORMAL PROCUREMENT (IFB &amp; RFP)'!$A$7:'FORMAL PROCUREMENT (IFB &amp; RFP)'!A34)) ),"")</f>
        <v/>
      </c>
      <c r="V37" s="296" t="str">
        <f t="array" ref="V37">IFERROR( INDEX('FORMAL PROCUREMENT (IFB &amp; RFP)'!$K$7:$K$65,  SMALL( IF( 'FORMAL PROCUREMENT (IFB &amp; RFP)'!$J$7:$J$65 = "No", ROW('FORMAL PROCUREMENT (IFB &amp; RFP)'!$K$7:$K$65)-ROW('FORMAL PROCUREMENT (IFB &amp; RFP)'!$K$7)+1 ),  ROWS('FORMAL PROCUREMENT (IFB &amp; RFP)'!$K$7:'FORMAL PROCUREMENT (IFB &amp; RFP)'!K34)) ),"")</f>
        <v/>
      </c>
      <c r="W37" s="303"/>
      <c r="X37" s="303"/>
      <c r="Y37" s="315"/>
      <c r="Z37" s="296" t="str">
        <f t="array" ref="Z37">IFERROR( INDEX('FORMAL PROCUREMENT (IFB &amp; RFP)'!$A$7:$A$65,  SMALL( IF( 'FORMAL PROCUREMENT (IFB &amp; RFP)'!$L$7:$L$65 = "No", ROW('FORMAL PROCUREMENT (IFB &amp; RFP)'!$A$7:$A$65)-ROW('FORMAL PROCUREMENT (IFB &amp; RFP)'!$A$7)+1 ),  ROWS('FORMAL PROCUREMENT (IFB &amp; RFP)'!$A$7:'FORMAL PROCUREMENT (IFB &amp; RFP)'!A34)) ),"")</f>
        <v/>
      </c>
      <c r="AA37" s="296" t="str">
        <f t="array" ref="AA37">IFERROR( INDEX('FORMAL PROCUREMENT (IFB &amp; RFP)'!$M$7:$M$65,  SMALL( IF( 'FORMAL PROCUREMENT (IFB &amp; RFP)'!$L$7:$L$65 = "No", ROW('FORMAL PROCUREMENT (IFB &amp; RFP)'!$M$7:$M$65)-ROW('FORMAL PROCUREMENT (IFB &amp; RFP)'!$M$7)+1 ),  ROWS('FORMAL PROCUREMENT (IFB &amp; RFP)'!$M$7:'FORMAL PROCUREMENT (IFB &amp; RFP)'!M34)) ),"")</f>
        <v/>
      </c>
      <c r="AB37" s="303"/>
      <c r="AC37" s="303"/>
      <c r="AD37" s="315"/>
      <c r="AE37" s="324"/>
      <c r="AF37" s="324"/>
      <c r="AG37" s="324"/>
      <c r="AH37" s="324"/>
      <c r="AI37" s="324"/>
      <c r="AJ37" s="324"/>
      <c r="AK37" s="324"/>
      <c r="AL37" s="324"/>
    </row>
    <row r="38" spans="1:38" s="325" customFormat="1" ht="15.6" x14ac:dyDescent="0.3">
      <c r="A38" s="296" t="str">
        <f t="array" ref="A38">IFERROR(INDEX('FORMAL PROCUREMENT (IFB &amp; RFP)'!$A$7:$A$65,SMALL(IF('FORMAL PROCUREMENT (IFB &amp; RFP)'!$B$7:$B$65="No",ROW('FORMAL PROCUREMENT (IFB &amp; RFP)'!$A$7:$A$65)-ROW('FORMAL PROCUREMENT (IFB &amp; RFP)'!$A$7)+1),ROWS('FORMAL PROCUREMENT (IFB &amp; RFP)'!$A$7:'FORMAL PROCUREMENT (IFB &amp; RFP)'!A35))),"")</f>
        <v/>
      </c>
      <c r="B38" s="297" t="str">
        <f t="array" ref="B38">IFERROR( INDEX('FORMAL PROCUREMENT (IFB &amp; RFP)'!$C$7:$C$65,  SMALL( IF( 'FORMAL PROCUREMENT (IFB &amp; RFP)'!$B$7:$B$65 = "No", ROW('FORMAL PROCUREMENT (IFB &amp; RFP)'!$C$7:$C$65)-ROW('FORMAL PROCUREMENT (IFB &amp; RFP)'!$C$7)+1 ),  ROWS('FORMAL PROCUREMENT (IFB &amp; RFP)'!$C$7:'FORMAL PROCUREMENT (IFB &amp; RFP)'!C35)) ),"")</f>
        <v/>
      </c>
      <c r="C38" s="303"/>
      <c r="D38" s="303"/>
      <c r="E38" s="315"/>
      <c r="F38" s="296" t="str">
        <f t="array" ref="F38">IFERROR(INDEX('FORMAL PROCUREMENT (IFB &amp; RFP)'!$A$7:$A$65, SMALL( IF( 'FORMAL PROCUREMENT (IFB &amp; RFP)'!$D$7:$D$65 = "No", ROW('FORMAL PROCUREMENT (IFB &amp; RFP)'!$A$7:$A$65)-ROW('FORMAL PROCUREMENT (IFB &amp; RFP)'!$A$7)+1 ), ROWS('FORMAL PROCUREMENT (IFB &amp; RFP)'!$A$7:'FORMAL PROCUREMENT (IFB &amp; RFP)'!A35)) ),"")</f>
        <v/>
      </c>
      <c r="G38" s="296" t="str">
        <f t="array" ref="G38">IFERROR( INDEX('FORMAL PROCUREMENT (IFB &amp; RFP)'!$E$7:$E$65,  SMALL( IF( 'FORMAL PROCUREMENT (IFB &amp; RFP)'!$D$7:$D$65 = "No", ROW('FORMAL PROCUREMENT (IFB &amp; RFP)'!$E$7:$E$65)-ROW('FORMAL PROCUREMENT (IFB &amp; RFP)'!$E$7)+1 ),  ROWS('FORMAL PROCUREMENT (IFB &amp; RFP)'!$E$7:'FORMAL PROCUREMENT (IFB &amp; RFP)'!E35)) ),"")</f>
        <v/>
      </c>
      <c r="H38" s="303"/>
      <c r="I38" s="303"/>
      <c r="J38" s="315"/>
      <c r="K38" s="296" t="str">
        <f t="array" ref="K38">IFERROR( INDEX('FORMAL PROCUREMENT (IFB &amp; RFP)'!$A$7:$A$65,  SMALL( IF( 'FORMAL PROCUREMENT (IFB &amp; RFP)'!$F$7:$F$65 = "No", ROW('FORMAL PROCUREMENT (IFB &amp; RFP)'!$A$7:$A$65)-ROW('FORMAL PROCUREMENT (IFB &amp; RFP)'!$A$7)+1 ),  ROWS('FORMAL PROCUREMENT (IFB &amp; RFP)'!$A$7:'FORMAL PROCUREMENT (IFB &amp; RFP)'!A35)) ),"")</f>
        <v/>
      </c>
      <c r="L38" s="296" t="str">
        <f t="array" ref="L38">IFERROR( INDEX('FORMAL PROCUREMENT (IFB &amp; RFP)'!$G$7:$G$65,  SMALL( IF( 'FORMAL PROCUREMENT (IFB &amp; RFP)'!$F$7:$F$65 = "No", ROW('FORMAL PROCUREMENT (IFB &amp; RFP)'!$G$7:$G$65)-ROW('FORMAL PROCUREMENT (IFB &amp; RFP)'!$G$7)+1 ),  ROWS('FORMAL PROCUREMENT (IFB &amp; RFP)'!$G$7:'FORMAL PROCUREMENT (IFB &amp; RFP)'!G35)) ),"")</f>
        <v/>
      </c>
      <c r="M38" s="303"/>
      <c r="N38" s="303"/>
      <c r="O38" s="315"/>
      <c r="P38" s="296" t="str">
        <f t="array" ref="P38">IFERROR( INDEX('FORMAL PROCUREMENT (IFB &amp; RFP)'!$A$7:$A$65,  SMALL( IF( 'FORMAL PROCUREMENT (IFB &amp; RFP)'!$H$7:$H$65 = "No", ROW('FORMAL PROCUREMENT (IFB &amp; RFP)'!$A$7:$A$65)-ROW('FORMAL PROCUREMENT (IFB &amp; RFP)'!$A$7)+1 ),  ROWS('FORMAL PROCUREMENT (IFB &amp; RFP)'!$A$7:'FORMAL PROCUREMENT (IFB &amp; RFP)'!A35)) ),"")</f>
        <v/>
      </c>
      <c r="Q38" s="296" t="str">
        <f t="array" ref="Q38">IFERROR( INDEX('FORMAL PROCUREMENT (IFB &amp; RFP)'!$I$7:$I$65,  SMALL( IF( 'FORMAL PROCUREMENT (IFB &amp; RFP)'!$H$7:$H$65 = "No", ROW('FORMAL PROCUREMENT (IFB &amp; RFP)'!$I$7:$I$65)-ROW('FORMAL PROCUREMENT (IFB &amp; RFP)'!$I$7)+1 ),  ROWS('FORMAL PROCUREMENT (IFB &amp; RFP)'!$I$7:'FORMAL PROCUREMENT (IFB &amp; RFP)'!I35)) ),"")</f>
        <v/>
      </c>
      <c r="R38" s="303"/>
      <c r="S38" s="303"/>
      <c r="T38" s="315"/>
      <c r="U38" s="296" t="str">
        <f t="array" ref="U38">IFERROR( INDEX('FORMAL PROCUREMENT (IFB &amp; RFP)'!$A$7:$A$65,  SMALL( IF( 'FORMAL PROCUREMENT (IFB &amp; RFP)'!$J$7:$J$65 = "No", ROW('FORMAL PROCUREMENT (IFB &amp; RFP)'!$A$7:$A$65)-ROW('FORMAL PROCUREMENT (IFB &amp; RFP)'!$A$7)+1 ),  ROWS('FORMAL PROCUREMENT (IFB &amp; RFP)'!$A$7:'FORMAL PROCUREMENT (IFB &amp; RFP)'!A35)) ),"")</f>
        <v/>
      </c>
      <c r="V38" s="296" t="str">
        <f t="array" ref="V38">IFERROR( INDEX('FORMAL PROCUREMENT (IFB &amp; RFP)'!$K$7:$K$65,  SMALL( IF( 'FORMAL PROCUREMENT (IFB &amp; RFP)'!$J$7:$J$65 = "No", ROW('FORMAL PROCUREMENT (IFB &amp; RFP)'!$K$7:$K$65)-ROW('FORMAL PROCUREMENT (IFB &amp; RFP)'!$K$7)+1 ),  ROWS('FORMAL PROCUREMENT (IFB &amp; RFP)'!$K$7:'FORMAL PROCUREMENT (IFB &amp; RFP)'!K35)) ),"")</f>
        <v/>
      </c>
      <c r="W38" s="303"/>
      <c r="X38" s="303"/>
      <c r="Y38" s="315"/>
      <c r="Z38" s="296" t="str">
        <f t="array" ref="Z38">IFERROR( INDEX('FORMAL PROCUREMENT (IFB &amp; RFP)'!$A$7:$A$65,  SMALL( IF( 'FORMAL PROCUREMENT (IFB &amp; RFP)'!$L$7:$L$65 = "No", ROW('FORMAL PROCUREMENT (IFB &amp; RFP)'!$A$7:$A$65)-ROW('FORMAL PROCUREMENT (IFB &amp; RFP)'!$A$7)+1 ),  ROWS('FORMAL PROCUREMENT (IFB &amp; RFP)'!$A$7:'FORMAL PROCUREMENT (IFB &amp; RFP)'!A35)) ),"")</f>
        <v/>
      </c>
      <c r="AA38" s="296" t="str">
        <f t="array" ref="AA38">IFERROR( INDEX('FORMAL PROCUREMENT (IFB &amp; RFP)'!$M$7:$M$65,  SMALL( IF( 'FORMAL PROCUREMENT (IFB &amp; RFP)'!$L$7:$L$65 = "No", ROW('FORMAL PROCUREMENT (IFB &amp; RFP)'!$M$7:$M$65)-ROW('FORMAL PROCUREMENT (IFB &amp; RFP)'!$M$7)+1 ),  ROWS('FORMAL PROCUREMENT (IFB &amp; RFP)'!$M$7:'FORMAL PROCUREMENT (IFB &amp; RFP)'!M35)) ),"")</f>
        <v/>
      </c>
      <c r="AB38" s="303"/>
      <c r="AC38" s="303"/>
      <c r="AD38" s="315"/>
      <c r="AE38" s="324"/>
      <c r="AF38" s="324"/>
      <c r="AG38" s="324"/>
      <c r="AH38" s="324"/>
      <c r="AI38" s="324"/>
      <c r="AJ38" s="324"/>
      <c r="AK38" s="324"/>
      <c r="AL38" s="324"/>
    </row>
    <row r="39" spans="1:38" s="325" customFormat="1" ht="15.6" x14ac:dyDescent="0.3">
      <c r="A39" s="296" t="str">
        <f t="array" ref="A39">IFERROR(INDEX('FORMAL PROCUREMENT (IFB &amp; RFP)'!$A$7:$A$65,SMALL(IF('FORMAL PROCUREMENT (IFB &amp; RFP)'!$B$7:$B$65="No",ROW('FORMAL PROCUREMENT (IFB &amp; RFP)'!$A$7:$A$65)-ROW('FORMAL PROCUREMENT (IFB &amp; RFP)'!$A$7)+1),ROWS('FORMAL PROCUREMENT (IFB &amp; RFP)'!$A$7:'FORMAL PROCUREMENT (IFB &amp; RFP)'!A36))),"")</f>
        <v/>
      </c>
      <c r="B39" s="297" t="str">
        <f t="array" ref="B39">IFERROR( INDEX('FORMAL PROCUREMENT (IFB &amp; RFP)'!$C$7:$C$65,  SMALL( IF( 'FORMAL PROCUREMENT (IFB &amp; RFP)'!$B$7:$B$65 = "No", ROW('FORMAL PROCUREMENT (IFB &amp; RFP)'!$C$7:$C$65)-ROW('FORMAL PROCUREMENT (IFB &amp; RFP)'!$C$7)+1 ),  ROWS('FORMAL PROCUREMENT (IFB &amp; RFP)'!$C$7:'FORMAL PROCUREMENT (IFB &amp; RFP)'!C36)) ),"")</f>
        <v/>
      </c>
      <c r="C39" s="303"/>
      <c r="D39" s="303"/>
      <c r="E39" s="315"/>
      <c r="F39" s="296" t="str">
        <f t="array" ref="F39">IFERROR(INDEX('FORMAL PROCUREMENT (IFB &amp; RFP)'!$A$7:$A$65, SMALL( IF( 'FORMAL PROCUREMENT (IFB &amp; RFP)'!$D$7:$D$65 = "No", ROW('FORMAL PROCUREMENT (IFB &amp; RFP)'!$A$7:$A$65)-ROW('FORMAL PROCUREMENT (IFB &amp; RFP)'!$A$7)+1 ), ROWS('FORMAL PROCUREMENT (IFB &amp; RFP)'!$A$7:'FORMAL PROCUREMENT (IFB &amp; RFP)'!A36)) ),"")</f>
        <v/>
      </c>
      <c r="G39" s="296" t="str">
        <f t="array" ref="G39">IFERROR( INDEX('FORMAL PROCUREMENT (IFB &amp; RFP)'!$E$7:$E$65,  SMALL( IF( 'FORMAL PROCUREMENT (IFB &amp; RFP)'!$D$7:$D$65 = "No", ROW('FORMAL PROCUREMENT (IFB &amp; RFP)'!$E$7:$E$65)-ROW('FORMAL PROCUREMENT (IFB &amp; RFP)'!$E$7)+1 ),  ROWS('FORMAL PROCUREMENT (IFB &amp; RFP)'!$E$7:'FORMAL PROCUREMENT (IFB &amp; RFP)'!E36)) ),"")</f>
        <v/>
      </c>
      <c r="H39" s="303"/>
      <c r="I39" s="303"/>
      <c r="J39" s="315"/>
      <c r="K39" s="296" t="str">
        <f t="array" ref="K39">IFERROR( INDEX('FORMAL PROCUREMENT (IFB &amp; RFP)'!$A$7:$A$65,  SMALL( IF( 'FORMAL PROCUREMENT (IFB &amp; RFP)'!$F$7:$F$65 = "No", ROW('FORMAL PROCUREMENT (IFB &amp; RFP)'!$A$7:$A$65)-ROW('FORMAL PROCUREMENT (IFB &amp; RFP)'!$A$7)+1 ),  ROWS('FORMAL PROCUREMENT (IFB &amp; RFP)'!$A$7:'FORMAL PROCUREMENT (IFB &amp; RFP)'!A36)) ),"")</f>
        <v/>
      </c>
      <c r="L39" s="296" t="str">
        <f t="array" ref="L39">IFERROR( INDEX('FORMAL PROCUREMENT (IFB &amp; RFP)'!$G$7:$G$65,  SMALL( IF( 'FORMAL PROCUREMENT (IFB &amp; RFP)'!$F$7:$F$65 = "No", ROW('FORMAL PROCUREMENT (IFB &amp; RFP)'!$G$7:$G$65)-ROW('FORMAL PROCUREMENT (IFB &amp; RFP)'!$G$7)+1 ),  ROWS('FORMAL PROCUREMENT (IFB &amp; RFP)'!$G$7:'FORMAL PROCUREMENT (IFB &amp; RFP)'!G36)) ),"")</f>
        <v/>
      </c>
      <c r="M39" s="303"/>
      <c r="N39" s="303"/>
      <c r="O39" s="315"/>
      <c r="P39" s="296" t="str">
        <f t="array" ref="P39">IFERROR( INDEX('FORMAL PROCUREMENT (IFB &amp; RFP)'!$A$7:$A$65,  SMALL( IF( 'FORMAL PROCUREMENT (IFB &amp; RFP)'!$H$7:$H$65 = "No", ROW('FORMAL PROCUREMENT (IFB &amp; RFP)'!$A$7:$A$65)-ROW('FORMAL PROCUREMENT (IFB &amp; RFP)'!$A$7)+1 ),  ROWS('FORMAL PROCUREMENT (IFB &amp; RFP)'!$A$7:'FORMAL PROCUREMENT (IFB &amp; RFP)'!A36)) ),"")</f>
        <v/>
      </c>
      <c r="Q39" s="296" t="str">
        <f t="array" ref="Q39">IFERROR( INDEX('FORMAL PROCUREMENT (IFB &amp; RFP)'!$I$7:$I$65,  SMALL( IF( 'FORMAL PROCUREMENT (IFB &amp; RFP)'!$H$7:$H$65 = "No", ROW('FORMAL PROCUREMENT (IFB &amp; RFP)'!$I$7:$I$65)-ROW('FORMAL PROCUREMENT (IFB &amp; RFP)'!$I$7)+1 ),  ROWS('FORMAL PROCUREMENT (IFB &amp; RFP)'!$I$7:'FORMAL PROCUREMENT (IFB &amp; RFP)'!I36)) ),"")</f>
        <v/>
      </c>
      <c r="R39" s="303"/>
      <c r="S39" s="303"/>
      <c r="T39" s="315"/>
      <c r="U39" s="296" t="str">
        <f t="array" ref="U39">IFERROR( INDEX('FORMAL PROCUREMENT (IFB &amp; RFP)'!$A$7:$A$65,  SMALL( IF( 'FORMAL PROCUREMENT (IFB &amp; RFP)'!$J$7:$J$65 = "No", ROW('FORMAL PROCUREMENT (IFB &amp; RFP)'!$A$7:$A$65)-ROW('FORMAL PROCUREMENT (IFB &amp; RFP)'!$A$7)+1 ),  ROWS('FORMAL PROCUREMENT (IFB &amp; RFP)'!$A$7:'FORMAL PROCUREMENT (IFB &amp; RFP)'!A36)) ),"")</f>
        <v/>
      </c>
      <c r="V39" s="296" t="str">
        <f t="array" ref="V39">IFERROR( INDEX('FORMAL PROCUREMENT (IFB &amp; RFP)'!$K$7:$K$65,  SMALL( IF( 'FORMAL PROCUREMENT (IFB &amp; RFP)'!$J$7:$J$65 = "No", ROW('FORMAL PROCUREMENT (IFB &amp; RFP)'!$K$7:$K$65)-ROW('FORMAL PROCUREMENT (IFB &amp; RFP)'!$K$7)+1 ),  ROWS('FORMAL PROCUREMENT (IFB &amp; RFP)'!$K$7:'FORMAL PROCUREMENT (IFB &amp; RFP)'!K36)) ),"")</f>
        <v/>
      </c>
      <c r="W39" s="303"/>
      <c r="X39" s="303"/>
      <c r="Y39" s="315"/>
      <c r="Z39" s="296" t="str">
        <f t="array" ref="Z39">IFERROR( INDEX('FORMAL PROCUREMENT (IFB &amp; RFP)'!$A$7:$A$65,  SMALL( IF( 'FORMAL PROCUREMENT (IFB &amp; RFP)'!$L$7:$L$65 = "No", ROW('FORMAL PROCUREMENT (IFB &amp; RFP)'!$A$7:$A$65)-ROW('FORMAL PROCUREMENT (IFB &amp; RFP)'!$A$7)+1 ),  ROWS('FORMAL PROCUREMENT (IFB &amp; RFP)'!$A$7:'FORMAL PROCUREMENT (IFB &amp; RFP)'!A36)) ),"")</f>
        <v/>
      </c>
      <c r="AA39" s="296" t="str">
        <f t="array" ref="AA39">IFERROR( INDEX('FORMAL PROCUREMENT (IFB &amp; RFP)'!$M$7:$M$65,  SMALL( IF( 'FORMAL PROCUREMENT (IFB &amp; RFP)'!$L$7:$L$65 = "No", ROW('FORMAL PROCUREMENT (IFB &amp; RFP)'!$M$7:$M$65)-ROW('FORMAL PROCUREMENT (IFB &amp; RFP)'!$M$7)+1 ),  ROWS('FORMAL PROCUREMENT (IFB &amp; RFP)'!$M$7:'FORMAL PROCUREMENT (IFB &amp; RFP)'!M36)) ),"")</f>
        <v/>
      </c>
      <c r="AB39" s="303"/>
      <c r="AC39" s="303"/>
      <c r="AD39" s="315"/>
      <c r="AE39" s="324"/>
      <c r="AF39" s="324"/>
      <c r="AG39" s="324"/>
      <c r="AH39" s="324"/>
      <c r="AI39" s="324"/>
      <c r="AJ39" s="324"/>
      <c r="AK39" s="324"/>
      <c r="AL39" s="324"/>
    </row>
    <row r="40" spans="1:38" s="325" customFormat="1" ht="15.6" x14ac:dyDescent="0.3">
      <c r="A40" s="296" t="str">
        <f t="array" ref="A40">IFERROR(INDEX('FORMAL PROCUREMENT (IFB &amp; RFP)'!$A$7:$A$65,SMALL(IF('FORMAL PROCUREMENT (IFB &amp; RFP)'!$B$7:$B$65="No",ROW('FORMAL PROCUREMENT (IFB &amp; RFP)'!$A$7:$A$65)-ROW('FORMAL PROCUREMENT (IFB &amp; RFP)'!$A$7)+1),ROWS('FORMAL PROCUREMENT (IFB &amp; RFP)'!$A$7:'FORMAL PROCUREMENT (IFB &amp; RFP)'!A37))),"")</f>
        <v/>
      </c>
      <c r="B40" s="297" t="str">
        <f t="array" ref="B40">IFERROR( INDEX('FORMAL PROCUREMENT (IFB &amp; RFP)'!$C$7:$C$65,  SMALL( IF( 'FORMAL PROCUREMENT (IFB &amp; RFP)'!$B$7:$B$65 = "No", ROW('FORMAL PROCUREMENT (IFB &amp; RFP)'!$C$7:$C$65)-ROW('FORMAL PROCUREMENT (IFB &amp; RFP)'!$C$7)+1 ),  ROWS('FORMAL PROCUREMENT (IFB &amp; RFP)'!$C$7:'FORMAL PROCUREMENT (IFB &amp; RFP)'!C37)) ),"")</f>
        <v/>
      </c>
      <c r="C40" s="303"/>
      <c r="D40" s="303"/>
      <c r="E40" s="315"/>
      <c r="F40" s="296" t="str">
        <f t="array" ref="F40">IFERROR(INDEX('FORMAL PROCUREMENT (IFB &amp; RFP)'!$A$7:$A$65, SMALL( IF( 'FORMAL PROCUREMENT (IFB &amp; RFP)'!$D$7:$D$65 = "No", ROW('FORMAL PROCUREMENT (IFB &amp; RFP)'!$A$7:$A$65)-ROW('FORMAL PROCUREMENT (IFB &amp; RFP)'!$A$7)+1 ), ROWS('FORMAL PROCUREMENT (IFB &amp; RFP)'!$A$7:'FORMAL PROCUREMENT (IFB &amp; RFP)'!A37)) ),"")</f>
        <v/>
      </c>
      <c r="G40" s="296" t="str">
        <f t="array" ref="G40">IFERROR( INDEX('FORMAL PROCUREMENT (IFB &amp; RFP)'!$E$7:$E$65,  SMALL( IF( 'FORMAL PROCUREMENT (IFB &amp; RFP)'!$D$7:$D$65 = "No", ROW('FORMAL PROCUREMENT (IFB &amp; RFP)'!$E$7:$E$65)-ROW('FORMAL PROCUREMENT (IFB &amp; RFP)'!$E$7)+1 ),  ROWS('FORMAL PROCUREMENT (IFB &amp; RFP)'!$E$7:'FORMAL PROCUREMENT (IFB &amp; RFP)'!E37)) ),"")</f>
        <v/>
      </c>
      <c r="H40" s="303"/>
      <c r="I40" s="303"/>
      <c r="J40" s="315"/>
      <c r="K40" s="296" t="str">
        <f t="array" ref="K40">IFERROR( INDEX('FORMAL PROCUREMENT (IFB &amp; RFP)'!$A$7:$A$65,  SMALL( IF( 'FORMAL PROCUREMENT (IFB &amp; RFP)'!$F$7:$F$65 = "No", ROW('FORMAL PROCUREMENT (IFB &amp; RFP)'!$A$7:$A$65)-ROW('FORMAL PROCUREMENT (IFB &amp; RFP)'!$A$7)+1 ),  ROWS('FORMAL PROCUREMENT (IFB &amp; RFP)'!$A$7:'FORMAL PROCUREMENT (IFB &amp; RFP)'!A37)) ),"")</f>
        <v/>
      </c>
      <c r="L40" s="296" t="str">
        <f t="array" ref="L40">IFERROR( INDEX('FORMAL PROCUREMENT (IFB &amp; RFP)'!$G$7:$G$65,  SMALL( IF( 'FORMAL PROCUREMENT (IFB &amp; RFP)'!$F$7:$F$65 = "No", ROW('FORMAL PROCUREMENT (IFB &amp; RFP)'!$G$7:$G$65)-ROW('FORMAL PROCUREMENT (IFB &amp; RFP)'!$G$7)+1 ),  ROWS('FORMAL PROCUREMENT (IFB &amp; RFP)'!$G$7:'FORMAL PROCUREMENT (IFB &amp; RFP)'!G37)) ),"")</f>
        <v/>
      </c>
      <c r="M40" s="303"/>
      <c r="N40" s="303"/>
      <c r="O40" s="315"/>
      <c r="P40" s="296" t="str">
        <f t="array" ref="P40">IFERROR( INDEX('FORMAL PROCUREMENT (IFB &amp; RFP)'!$A$7:$A$65,  SMALL( IF( 'FORMAL PROCUREMENT (IFB &amp; RFP)'!$H$7:$H$65 = "No", ROW('FORMAL PROCUREMENT (IFB &amp; RFP)'!$A$7:$A$65)-ROW('FORMAL PROCUREMENT (IFB &amp; RFP)'!$A$7)+1 ),  ROWS('FORMAL PROCUREMENT (IFB &amp; RFP)'!$A$7:'FORMAL PROCUREMENT (IFB &amp; RFP)'!A37)) ),"")</f>
        <v/>
      </c>
      <c r="Q40" s="296" t="str">
        <f t="array" ref="Q40">IFERROR( INDEX('FORMAL PROCUREMENT (IFB &amp; RFP)'!$I$7:$I$65,  SMALL( IF( 'FORMAL PROCUREMENT (IFB &amp; RFP)'!$H$7:$H$65 = "No", ROW('FORMAL PROCUREMENT (IFB &amp; RFP)'!$I$7:$I$65)-ROW('FORMAL PROCUREMENT (IFB &amp; RFP)'!$I$7)+1 ),  ROWS('FORMAL PROCUREMENT (IFB &amp; RFP)'!$I$7:'FORMAL PROCUREMENT (IFB &amp; RFP)'!I37)) ),"")</f>
        <v/>
      </c>
      <c r="R40" s="303"/>
      <c r="S40" s="303"/>
      <c r="T40" s="315"/>
      <c r="U40" s="296" t="str">
        <f t="array" ref="U40">IFERROR( INDEX('FORMAL PROCUREMENT (IFB &amp; RFP)'!$A$7:$A$65,  SMALL( IF( 'FORMAL PROCUREMENT (IFB &amp; RFP)'!$J$7:$J$65 = "No", ROW('FORMAL PROCUREMENT (IFB &amp; RFP)'!$A$7:$A$65)-ROW('FORMAL PROCUREMENT (IFB &amp; RFP)'!$A$7)+1 ),  ROWS('FORMAL PROCUREMENT (IFB &amp; RFP)'!$A$7:'FORMAL PROCUREMENT (IFB &amp; RFP)'!A37)) ),"")</f>
        <v/>
      </c>
      <c r="V40" s="296" t="str">
        <f t="array" ref="V40">IFERROR( INDEX('FORMAL PROCUREMENT (IFB &amp; RFP)'!$K$7:$K$65,  SMALL( IF( 'FORMAL PROCUREMENT (IFB &amp; RFP)'!$J$7:$J$65 = "No", ROW('FORMAL PROCUREMENT (IFB &amp; RFP)'!$K$7:$K$65)-ROW('FORMAL PROCUREMENT (IFB &amp; RFP)'!$K$7)+1 ),  ROWS('FORMAL PROCUREMENT (IFB &amp; RFP)'!$K$7:'FORMAL PROCUREMENT (IFB &amp; RFP)'!K37)) ),"")</f>
        <v/>
      </c>
      <c r="W40" s="303"/>
      <c r="X40" s="303"/>
      <c r="Y40" s="315"/>
      <c r="Z40" s="296" t="str">
        <f t="array" ref="Z40">IFERROR( INDEX('FORMAL PROCUREMENT (IFB &amp; RFP)'!$A$7:$A$65,  SMALL( IF( 'FORMAL PROCUREMENT (IFB &amp; RFP)'!$L$7:$L$65 = "No", ROW('FORMAL PROCUREMENT (IFB &amp; RFP)'!$A$7:$A$65)-ROW('FORMAL PROCUREMENT (IFB &amp; RFP)'!$A$7)+1 ),  ROWS('FORMAL PROCUREMENT (IFB &amp; RFP)'!$A$7:'FORMAL PROCUREMENT (IFB &amp; RFP)'!A37)) ),"")</f>
        <v/>
      </c>
      <c r="AA40" s="296" t="str">
        <f t="array" ref="AA40">IFERROR( INDEX('FORMAL PROCUREMENT (IFB &amp; RFP)'!$M$7:$M$65,  SMALL( IF( 'FORMAL PROCUREMENT (IFB &amp; RFP)'!$L$7:$L$65 = "No", ROW('FORMAL PROCUREMENT (IFB &amp; RFP)'!$M$7:$M$65)-ROW('FORMAL PROCUREMENT (IFB &amp; RFP)'!$M$7)+1 ),  ROWS('FORMAL PROCUREMENT (IFB &amp; RFP)'!$M$7:'FORMAL PROCUREMENT (IFB &amp; RFP)'!M37)) ),"")</f>
        <v/>
      </c>
      <c r="AB40" s="303"/>
      <c r="AC40" s="303"/>
      <c r="AD40" s="315"/>
      <c r="AE40" s="324"/>
      <c r="AF40" s="324"/>
      <c r="AG40" s="324"/>
      <c r="AH40" s="324"/>
      <c r="AI40" s="324"/>
      <c r="AJ40" s="324"/>
      <c r="AK40" s="324"/>
      <c r="AL40" s="324"/>
    </row>
    <row r="41" spans="1:38" s="325" customFormat="1" ht="15.6" x14ac:dyDescent="0.3">
      <c r="A41" s="296" t="str">
        <f t="array" ref="A41">IFERROR(INDEX('FORMAL PROCUREMENT (IFB &amp; RFP)'!$A$7:$A$65,SMALL(IF('FORMAL PROCUREMENT (IFB &amp; RFP)'!$B$7:$B$65="No",ROW('FORMAL PROCUREMENT (IFB &amp; RFP)'!$A$7:$A$65)-ROW('FORMAL PROCUREMENT (IFB &amp; RFP)'!$A$7)+1),ROWS('FORMAL PROCUREMENT (IFB &amp; RFP)'!$A$7:'FORMAL PROCUREMENT (IFB &amp; RFP)'!A38))),"")</f>
        <v/>
      </c>
      <c r="B41" s="297" t="str">
        <f t="array" ref="B41">IFERROR( INDEX('FORMAL PROCUREMENT (IFB &amp; RFP)'!$C$7:$C$65,  SMALL( IF( 'FORMAL PROCUREMENT (IFB &amp; RFP)'!$B$7:$B$65 = "No", ROW('FORMAL PROCUREMENT (IFB &amp; RFP)'!$C$7:$C$65)-ROW('FORMAL PROCUREMENT (IFB &amp; RFP)'!$C$7)+1 ),  ROWS('FORMAL PROCUREMENT (IFB &amp; RFP)'!$C$7:'FORMAL PROCUREMENT (IFB &amp; RFP)'!C38)) ),"")</f>
        <v/>
      </c>
      <c r="C41" s="303"/>
      <c r="D41" s="303"/>
      <c r="E41" s="315"/>
      <c r="F41" s="296" t="str">
        <f t="array" ref="F41">IFERROR(INDEX('FORMAL PROCUREMENT (IFB &amp; RFP)'!$A$7:$A$65, SMALL( IF( 'FORMAL PROCUREMENT (IFB &amp; RFP)'!$D$7:$D$65 = "No", ROW('FORMAL PROCUREMENT (IFB &amp; RFP)'!$A$7:$A$65)-ROW('FORMAL PROCUREMENT (IFB &amp; RFP)'!$A$7)+1 ), ROWS('FORMAL PROCUREMENT (IFB &amp; RFP)'!$A$7:'FORMAL PROCUREMENT (IFB &amp; RFP)'!A38)) ),"")</f>
        <v/>
      </c>
      <c r="G41" s="296" t="str">
        <f t="array" ref="G41">IFERROR( INDEX('FORMAL PROCUREMENT (IFB &amp; RFP)'!$E$7:$E$65,  SMALL( IF( 'FORMAL PROCUREMENT (IFB &amp; RFP)'!$D$7:$D$65 = "No", ROW('FORMAL PROCUREMENT (IFB &amp; RFP)'!$E$7:$E$65)-ROW('FORMAL PROCUREMENT (IFB &amp; RFP)'!$E$7)+1 ),  ROWS('FORMAL PROCUREMENT (IFB &amp; RFP)'!$E$7:'FORMAL PROCUREMENT (IFB &amp; RFP)'!E38)) ),"")</f>
        <v/>
      </c>
      <c r="H41" s="303"/>
      <c r="I41" s="303"/>
      <c r="J41" s="315"/>
      <c r="K41" s="296" t="str">
        <f t="array" ref="K41">IFERROR( INDEX('FORMAL PROCUREMENT (IFB &amp; RFP)'!$A$7:$A$65,  SMALL( IF( 'FORMAL PROCUREMENT (IFB &amp; RFP)'!$F$7:$F$65 = "No", ROW('FORMAL PROCUREMENT (IFB &amp; RFP)'!$A$7:$A$65)-ROW('FORMAL PROCUREMENT (IFB &amp; RFP)'!$A$7)+1 ),  ROWS('FORMAL PROCUREMENT (IFB &amp; RFP)'!$A$7:'FORMAL PROCUREMENT (IFB &amp; RFP)'!A38)) ),"")</f>
        <v/>
      </c>
      <c r="L41" s="296" t="str">
        <f t="array" ref="L41">IFERROR( INDEX('FORMAL PROCUREMENT (IFB &amp; RFP)'!$G$7:$G$65,  SMALL( IF( 'FORMAL PROCUREMENT (IFB &amp; RFP)'!$F$7:$F$65 = "No", ROW('FORMAL PROCUREMENT (IFB &amp; RFP)'!$G$7:$G$65)-ROW('FORMAL PROCUREMENT (IFB &amp; RFP)'!$G$7)+1 ),  ROWS('FORMAL PROCUREMENT (IFB &amp; RFP)'!$G$7:'FORMAL PROCUREMENT (IFB &amp; RFP)'!G38)) ),"")</f>
        <v/>
      </c>
      <c r="M41" s="303"/>
      <c r="N41" s="303"/>
      <c r="O41" s="315"/>
      <c r="P41" s="296" t="str">
        <f t="array" ref="P41">IFERROR( INDEX('FORMAL PROCUREMENT (IFB &amp; RFP)'!$A$7:$A$65,  SMALL( IF( 'FORMAL PROCUREMENT (IFB &amp; RFP)'!$H$7:$H$65 = "No", ROW('FORMAL PROCUREMENT (IFB &amp; RFP)'!$A$7:$A$65)-ROW('FORMAL PROCUREMENT (IFB &amp; RFP)'!$A$7)+1 ),  ROWS('FORMAL PROCUREMENT (IFB &amp; RFP)'!$A$7:'FORMAL PROCUREMENT (IFB &amp; RFP)'!A38)) ),"")</f>
        <v/>
      </c>
      <c r="Q41" s="296" t="str">
        <f t="array" ref="Q41">IFERROR( INDEX('FORMAL PROCUREMENT (IFB &amp; RFP)'!$I$7:$I$65,  SMALL( IF( 'FORMAL PROCUREMENT (IFB &amp; RFP)'!$H$7:$H$65 = "No", ROW('FORMAL PROCUREMENT (IFB &amp; RFP)'!$I$7:$I$65)-ROW('FORMAL PROCUREMENT (IFB &amp; RFP)'!$I$7)+1 ),  ROWS('FORMAL PROCUREMENT (IFB &amp; RFP)'!$I$7:'FORMAL PROCUREMENT (IFB &amp; RFP)'!I38)) ),"")</f>
        <v/>
      </c>
      <c r="R41" s="303"/>
      <c r="S41" s="303"/>
      <c r="T41" s="315"/>
      <c r="U41" s="296" t="str">
        <f t="array" ref="U41">IFERROR( INDEX('FORMAL PROCUREMENT (IFB &amp; RFP)'!$A$7:$A$65,  SMALL( IF( 'FORMAL PROCUREMENT (IFB &amp; RFP)'!$J$7:$J$65 = "No", ROW('FORMAL PROCUREMENT (IFB &amp; RFP)'!$A$7:$A$65)-ROW('FORMAL PROCUREMENT (IFB &amp; RFP)'!$A$7)+1 ),  ROWS('FORMAL PROCUREMENT (IFB &amp; RFP)'!$A$7:'FORMAL PROCUREMENT (IFB &amp; RFP)'!A38)) ),"")</f>
        <v/>
      </c>
      <c r="V41" s="296" t="str">
        <f t="array" ref="V41">IFERROR( INDEX('FORMAL PROCUREMENT (IFB &amp; RFP)'!$K$7:$K$65,  SMALL( IF( 'FORMAL PROCUREMENT (IFB &amp; RFP)'!$J$7:$J$65 = "No", ROW('FORMAL PROCUREMENT (IFB &amp; RFP)'!$K$7:$K$65)-ROW('FORMAL PROCUREMENT (IFB &amp; RFP)'!$K$7)+1 ),  ROWS('FORMAL PROCUREMENT (IFB &amp; RFP)'!$K$7:'FORMAL PROCUREMENT (IFB &amp; RFP)'!K38)) ),"")</f>
        <v/>
      </c>
      <c r="W41" s="303"/>
      <c r="X41" s="303"/>
      <c r="Y41" s="315"/>
      <c r="Z41" s="296" t="str">
        <f t="array" ref="Z41">IFERROR( INDEX('FORMAL PROCUREMENT (IFB &amp; RFP)'!$A$7:$A$65,  SMALL( IF( 'FORMAL PROCUREMENT (IFB &amp; RFP)'!$L$7:$L$65 = "No", ROW('FORMAL PROCUREMENT (IFB &amp; RFP)'!$A$7:$A$65)-ROW('FORMAL PROCUREMENT (IFB &amp; RFP)'!$A$7)+1 ),  ROWS('FORMAL PROCUREMENT (IFB &amp; RFP)'!$A$7:'FORMAL PROCUREMENT (IFB &amp; RFP)'!A38)) ),"")</f>
        <v/>
      </c>
      <c r="AA41" s="296" t="str">
        <f t="array" ref="AA41">IFERROR( INDEX('FORMAL PROCUREMENT (IFB &amp; RFP)'!$M$7:$M$65,  SMALL( IF( 'FORMAL PROCUREMENT (IFB &amp; RFP)'!$L$7:$L$65 = "No", ROW('FORMAL PROCUREMENT (IFB &amp; RFP)'!$M$7:$M$65)-ROW('FORMAL PROCUREMENT (IFB &amp; RFP)'!$M$7)+1 ),  ROWS('FORMAL PROCUREMENT (IFB &amp; RFP)'!$M$7:'FORMAL PROCUREMENT (IFB &amp; RFP)'!M38)) ),"")</f>
        <v/>
      </c>
      <c r="AB41" s="303"/>
      <c r="AC41" s="303"/>
      <c r="AD41" s="315"/>
      <c r="AE41" s="324"/>
      <c r="AF41" s="324"/>
      <c r="AG41" s="324"/>
      <c r="AH41" s="324"/>
      <c r="AI41" s="324"/>
      <c r="AJ41" s="324"/>
      <c r="AK41" s="324"/>
      <c r="AL41" s="324"/>
    </row>
    <row r="42" spans="1:38" s="325" customFormat="1" ht="15.6" x14ac:dyDescent="0.3">
      <c r="A42" s="296" t="str">
        <f t="array" ref="A42">IFERROR(INDEX('FORMAL PROCUREMENT (IFB &amp; RFP)'!$A$7:$A$65,SMALL(IF('FORMAL PROCUREMENT (IFB &amp; RFP)'!$B$7:$B$65="No",ROW('FORMAL PROCUREMENT (IFB &amp; RFP)'!$A$7:$A$65)-ROW('FORMAL PROCUREMENT (IFB &amp; RFP)'!$A$7)+1),ROWS('FORMAL PROCUREMENT (IFB &amp; RFP)'!$A$7:'FORMAL PROCUREMENT (IFB &amp; RFP)'!A39))),"")</f>
        <v/>
      </c>
      <c r="B42" s="297" t="str">
        <f t="array" ref="B42">IFERROR( INDEX('FORMAL PROCUREMENT (IFB &amp; RFP)'!$C$7:$C$65,  SMALL( IF( 'FORMAL PROCUREMENT (IFB &amp; RFP)'!$B$7:$B$65 = "No", ROW('FORMAL PROCUREMENT (IFB &amp; RFP)'!$C$7:$C$65)-ROW('FORMAL PROCUREMENT (IFB &amp; RFP)'!$C$7)+1 ),  ROWS('FORMAL PROCUREMENT (IFB &amp; RFP)'!$C$7:'FORMAL PROCUREMENT (IFB &amp; RFP)'!C39)) ),"")</f>
        <v/>
      </c>
      <c r="C42" s="303"/>
      <c r="D42" s="303"/>
      <c r="E42" s="315"/>
      <c r="F42" s="296" t="str">
        <f t="array" ref="F42">IFERROR(INDEX('FORMAL PROCUREMENT (IFB &amp; RFP)'!$A$7:$A$65, SMALL( IF( 'FORMAL PROCUREMENT (IFB &amp; RFP)'!$D$7:$D$65 = "No", ROW('FORMAL PROCUREMENT (IFB &amp; RFP)'!$A$7:$A$65)-ROW('FORMAL PROCUREMENT (IFB &amp; RFP)'!$A$7)+1 ), ROWS('FORMAL PROCUREMENT (IFB &amp; RFP)'!$A$7:'FORMAL PROCUREMENT (IFB &amp; RFP)'!A39)) ),"")</f>
        <v/>
      </c>
      <c r="G42" s="296" t="str">
        <f t="array" ref="G42">IFERROR( INDEX('FORMAL PROCUREMENT (IFB &amp; RFP)'!$E$7:$E$65,  SMALL( IF( 'FORMAL PROCUREMENT (IFB &amp; RFP)'!$D$7:$D$65 = "No", ROW('FORMAL PROCUREMENT (IFB &amp; RFP)'!$E$7:$E$65)-ROW('FORMAL PROCUREMENT (IFB &amp; RFP)'!$E$7)+1 ),  ROWS('FORMAL PROCUREMENT (IFB &amp; RFP)'!$E$7:'FORMAL PROCUREMENT (IFB &amp; RFP)'!E39)) ),"")</f>
        <v/>
      </c>
      <c r="H42" s="303"/>
      <c r="I42" s="303"/>
      <c r="J42" s="315"/>
      <c r="K42" s="296" t="str">
        <f t="array" ref="K42">IFERROR( INDEX('FORMAL PROCUREMENT (IFB &amp; RFP)'!$A$7:$A$65,  SMALL( IF( 'FORMAL PROCUREMENT (IFB &amp; RFP)'!$F$7:$F$65 = "No", ROW('FORMAL PROCUREMENT (IFB &amp; RFP)'!$A$7:$A$65)-ROW('FORMAL PROCUREMENT (IFB &amp; RFP)'!$A$7)+1 ),  ROWS('FORMAL PROCUREMENT (IFB &amp; RFP)'!$A$7:'FORMAL PROCUREMENT (IFB &amp; RFP)'!A39)) ),"")</f>
        <v/>
      </c>
      <c r="L42" s="296" t="str">
        <f t="array" ref="L42">IFERROR( INDEX('FORMAL PROCUREMENT (IFB &amp; RFP)'!$G$7:$G$65,  SMALL( IF( 'FORMAL PROCUREMENT (IFB &amp; RFP)'!$F$7:$F$65 = "No", ROW('FORMAL PROCUREMENT (IFB &amp; RFP)'!$G$7:$G$65)-ROW('FORMAL PROCUREMENT (IFB &amp; RFP)'!$G$7)+1 ),  ROWS('FORMAL PROCUREMENT (IFB &amp; RFP)'!$G$7:'FORMAL PROCUREMENT (IFB &amp; RFP)'!G39)) ),"")</f>
        <v/>
      </c>
      <c r="M42" s="303"/>
      <c r="N42" s="303"/>
      <c r="O42" s="315"/>
      <c r="P42" s="296" t="str">
        <f t="array" ref="P42">IFERROR( INDEX('FORMAL PROCUREMENT (IFB &amp; RFP)'!$A$7:$A$65,  SMALL( IF( 'FORMAL PROCUREMENT (IFB &amp; RFP)'!$H$7:$H$65 = "No", ROW('FORMAL PROCUREMENT (IFB &amp; RFP)'!$A$7:$A$65)-ROW('FORMAL PROCUREMENT (IFB &amp; RFP)'!$A$7)+1 ),  ROWS('FORMAL PROCUREMENT (IFB &amp; RFP)'!$A$7:'FORMAL PROCUREMENT (IFB &amp; RFP)'!A39)) ),"")</f>
        <v/>
      </c>
      <c r="Q42" s="296" t="str">
        <f t="array" ref="Q42">IFERROR( INDEX('FORMAL PROCUREMENT (IFB &amp; RFP)'!$I$7:$I$65,  SMALL( IF( 'FORMAL PROCUREMENT (IFB &amp; RFP)'!$H$7:$H$65 = "No", ROW('FORMAL PROCUREMENT (IFB &amp; RFP)'!$I$7:$I$65)-ROW('FORMAL PROCUREMENT (IFB &amp; RFP)'!$I$7)+1 ),  ROWS('FORMAL PROCUREMENT (IFB &amp; RFP)'!$I$7:'FORMAL PROCUREMENT (IFB &amp; RFP)'!I39)) ),"")</f>
        <v/>
      </c>
      <c r="R42" s="303"/>
      <c r="S42" s="303"/>
      <c r="T42" s="315"/>
      <c r="U42" s="296" t="str">
        <f t="array" ref="U42">IFERROR( INDEX('FORMAL PROCUREMENT (IFB &amp; RFP)'!$A$7:$A$65,  SMALL( IF( 'FORMAL PROCUREMENT (IFB &amp; RFP)'!$J$7:$J$65 = "No", ROW('FORMAL PROCUREMENT (IFB &amp; RFP)'!$A$7:$A$65)-ROW('FORMAL PROCUREMENT (IFB &amp; RFP)'!$A$7)+1 ),  ROWS('FORMAL PROCUREMENT (IFB &amp; RFP)'!$A$7:'FORMAL PROCUREMENT (IFB &amp; RFP)'!A39)) ),"")</f>
        <v/>
      </c>
      <c r="V42" s="296" t="str">
        <f t="array" ref="V42">IFERROR( INDEX('FORMAL PROCUREMENT (IFB &amp; RFP)'!$K$7:$K$65,  SMALL( IF( 'FORMAL PROCUREMENT (IFB &amp; RFP)'!$J$7:$J$65 = "No", ROW('FORMAL PROCUREMENT (IFB &amp; RFP)'!$K$7:$K$65)-ROW('FORMAL PROCUREMENT (IFB &amp; RFP)'!$K$7)+1 ),  ROWS('FORMAL PROCUREMENT (IFB &amp; RFP)'!$K$7:'FORMAL PROCUREMENT (IFB &amp; RFP)'!K39)) ),"")</f>
        <v/>
      </c>
      <c r="W42" s="303"/>
      <c r="X42" s="303"/>
      <c r="Y42" s="315"/>
      <c r="Z42" s="296" t="str">
        <f t="array" ref="Z42">IFERROR( INDEX('FORMAL PROCUREMENT (IFB &amp; RFP)'!$A$7:$A$65,  SMALL( IF( 'FORMAL PROCUREMENT (IFB &amp; RFP)'!$L$7:$L$65 = "No", ROW('FORMAL PROCUREMENT (IFB &amp; RFP)'!$A$7:$A$65)-ROW('FORMAL PROCUREMENT (IFB &amp; RFP)'!$A$7)+1 ),  ROWS('FORMAL PROCUREMENT (IFB &amp; RFP)'!$A$7:'FORMAL PROCUREMENT (IFB &amp; RFP)'!A39)) ),"")</f>
        <v/>
      </c>
      <c r="AA42" s="296" t="str">
        <f t="array" ref="AA42">IFERROR( INDEX('FORMAL PROCUREMENT (IFB &amp; RFP)'!$M$7:$M$65,  SMALL( IF( 'FORMAL PROCUREMENT (IFB &amp; RFP)'!$L$7:$L$65 = "No", ROW('FORMAL PROCUREMENT (IFB &amp; RFP)'!$M$7:$M$65)-ROW('FORMAL PROCUREMENT (IFB &amp; RFP)'!$M$7)+1 ),  ROWS('FORMAL PROCUREMENT (IFB &amp; RFP)'!$M$7:'FORMAL PROCUREMENT (IFB &amp; RFP)'!M39)) ),"")</f>
        <v/>
      </c>
      <c r="AB42" s="303"/>
      <c r="AC42" s="303"/>
      <c r="AD42" s="315"/>
      <c r="AE42" s="324"/>
      <c r="AF42" s="324"/>
      <c r="AG42" s="324"/>
      <c r="AH42" s="324"/>
      <c r="AI42" s="324"/>
      <c r="AJ42" s="324"/>
      <c r="AK42" s="324"/>
      <c r="AL42" s="324"/>
    </row>
    <row r="43" spans="1:38" s="325" customFormat="1" ht="15.6" x14ac:dyDescent="0.3">
      <c r="A43" s="296" t="str">
        <f t="array" ref="A43">IFERROR(INDEX('FORMAL PROCUREMENT (IFB &amp; RFP)'!$A$7:$A$65,SMALL(IF('FORMAL PROCUREMENT (IFB &amp; RFP)'!$B$7:$B$65="No",ROW('FORMAL PROCUREMENT (IFB &amp; RFP)'!$A$7:$A$65)-ROW('FORMAL PROCUREMENT (IFB &amp; RFP)'!$A$7)+1),ROWS('FORMAL PROCUREMENT (IFB &amp; RFP)'!$A$7:'FORMAL PROCUREMENT (IFB &amp; RFP)'!A40))),"")</f>
        <v/>
      </c>
      <c r="B43" s="297" t="str">
        <f t="array" ref="B43">IFERROR( INDEX('FORMAL PROCUREMENT (IFB &amp; RFP)'!$C$7:$C$65,  SMALL( IF( 'FORMAL PROCUREMENT (IFB &amp; RFP)'!$B$7:$B$65 = "No", ROW('FORMAL PROCUREMENT (IFB &amp; RFP)'!$C$7:$C$65)-ROW('FORMAL PROCUREMENT (IFB &amp; RFP)'!$C$7)+1 ),  ROWS('FORMAL PROCUREMENT (IFB &amp; RFP)'!$C$7:'FORMAL PROCUREMENT (IFB &amp; RFP)'!C40)) ),"")</f>
        <v/>
      </c>
      <c r="C43" s="303"/>
      <c r="D43" s="303"/>
      <c r="E43" s="315"/>
      <c r="F43" s="296" t="str">
        <f t="array" ref="F43">IFERROR(INDEX('FORMAL PROCUREMENT (IFB &amp; RFP)'!$A$7:$A$65, SMALL( IF( 'FORMAL PROCUREMENT (IFB &amp; RFP)'!$D$7:$D$65 = "No", ROW('FORMAL PROCUREMENT (IFB &amp; RFP)'!$A$7:$A$65)-ROW('FORMAL PROCUREMENT (IFB &amp; RFP)'!$A$7)+1 ), ROWS('FORMAL PROCUREMENT (IFB &amp; RFP)'!$A$7:'FORMAL PROCUREMENT (IFB &amp; RFP)'!A40)) ),"")</f>
        <v/>
      </c>
      <c r="G43" s="296" t="str">
        <f t="array" ref="G43">IFERROR( INDEX('FORMAL PROCUREMENT (IFB &amp; RFP)'!$E$7:$E$65,  SMALL( IF( 'FORMAL PROCUREMENT (IFB &amp; RFP)'!$D$7:$D$65 = "No", ROW('FORMAL PROCUREMENT (IFB &amp; RFP)'!$E$7:$E$65)-ROW('FORMAL PROCUREMENT (IFB &amp; RFP)'!$E$7)+1 ),  ROWS('FORMAL PROCUREMENT (IFB &amp; RFP)'!$E$7:'FORMAL PROCUREMENT (IFB &amp; RFP)'!E40)) ),"")</f>
        <v/>
      </c>
      <c r="H43" s="303"/>
      <c r="I43" s="303"/>
      <c r="J43" s="315"/>
      <c r="K43" s="296" t="str">
        <f t="array" ref="K43">IFERROR( INDEX('FORMAL PROCUREMENT (IFB &amp; RFP)'!$A$7:$A$65,  SMALL( IF( 'FORMAL PROCUREMENT (IFB &amp; RFP)'!$F$7:$F$65 = "No", ROW('FORMAL PROCUREMENT (IFB &amp; RFP)'!$A$7:$A$65)-ROW('FORMAL PROCUREMENT (IFB &amp; RFP)'!$A$7)+1 ),  ROWS('FORMAL PROCUREMENT (IFB &amp; RFP)'!$A$7:'FORMAL PROCUREMENT (IFB &amp; RFP)'!A40)) ),"")</f>
        <v/>
      </c>
      <c r="L43" s="296" t="str">
        <f t="array" ref="L43">IFERROR( INDEX('FORMAL PROCUREMENT (IFB &amp; RFP)'!$G$7:$G$65,  SMALL( IF( 'FORMAL PROCUREMENT (IFB &amp; RFP)'!$F$7:$F$65 = "No", ROW('FORMAL PROCUREMENT (IFB &amp; RFP)'!$G$7:$G$65)-ROW('FORMAL PROCUREMENT (IFB &amp; RFP)'!$G$7)+1 ),  ROWS('FORMAL PROCUREMENT (IFB &amp; RFP)'!$G$7:'FORMAL PROCUREMENT (IFB &amp; RFP)'!G40)) ),"")</f>
        <v/>
      </c>
      <c r="M43" s="303"/>
      <c r="N43" s="303"/>
      <c r="O43" s="315"/>
      <c r="P43" s="296" t="str">
        <f t="array" ref="P43">IFERROR( INDEX('FORMAL PROCUREMENT (IFB &amp; RFP)'!$A$7:$A$65,  SMALL( IF( 'FORMAL PROCUREMENT (IFB &amp; RFP)'!$H$7:$H$65 = "No", ROW('FORMAL PROCUREMENT (IFB &amp; RFP)'!$A$7:$A$65)-ROW('FORMAL PROCUREMENT (IFB &amp; RFP)'!$A$7)+1 ),  ROWS('FORMAL PROCUREMENT (IFB &amp; RFP)'!$A$7:'FORMAL PROCUREMENT (IFB &amp; RFP)'!A40)) ),"")</f>
        <v/>
      </c>
      <c r="Q43" s="296" t="str">
        <f t="array" ref="Q43">IFERROR( INDEX('FORMAL PROCUREMENT (IFB &amp; RFP)'!$I$7:$I$65,  SMALL( IF( 'FORMAL PROCUREMENT (IFB &amp; RFP)'!$H$7:$H$65 = "No", ROW('FORMAL PROCUREMENT (IFB &amp; RFP)'!$I$7:$I$65)-ROW('FORMAL PROCUREMENT (IFB &amp; RFP)'!$I$7)+1 ),  ROWS('FORMAL PROCUREMENT (IFB &amp; RFP)'!$I$7:'FORMAL PROCUREMENT (IFB &amp; RFP)'!I40)) ),"")</f>
        <v/>
      </c>
      <c r="R43" s="303"/>
      <c r="S43" s="303"/>
      <c r="T43" s="315"/>
      <c r="U43" s="296" t="str">
        <f t="array" ref="U43">IFERROR( INDEX('FORMAL PROCUREMENT (IFB &amp; RFP)'!$A$7:$A$65,  SMALL( IF( 'FORMAL PROCUREMENT (IFB &amp; RFP)'!$J$7:$J$65 = "No", ROW('FORMAL PROCUREMENT (IFB &amp; RFP)'!$A$7:$A$65)-ROW('FORMAL PROCUREMENT (IFB &amp; RFP)'!$A$7)+1 ),  ROWS('FORMAL PROCUREMENT (IFB &amp; RFP)'!$A$7:'FORMAL PROCUREMENT (IFB &amp; RFP)'!A40)) ),"")</f>
        <v/>
      </c>
      <c r="V43" s="296" t="str">
        <f t="array" ref="V43">IFERROR( INDEX('FORMAL PROCUREMENT (IFB &amp; RFP)'!$K$7:$K$65,  SMALL( IF( 'FORMAL PROCUREMENT (IFB &amp; RFP)'!$J$7:$J$65 = "No", ROW('FORMAL PROCUREMENT (IFB &amp; RFP)'!$K$7:$K$65)-ROW('FORMAL PROCUREMENT (IFB &amp; RFP)'!$K$7)+1 ),  ROWS('FORMAL PROCUREMENT (IFB &amp; RFP)'!$K$7:'FORMAL PROCUREMENT (IFB &amp; RFP)'!K40)) ),"")</f>
        <v/>
      </c>
      <c r="W43" s="303"/>
      <c r="X43" s="303"/>
      <c r="Y43" s="315"/>
      <c r="Z43" s="296" t="str">
        <f t="array" ref="Z43">IFERROR( INDEX('FORMAL PROCUREMENT (IFB &amp; RFP)'!$A$7:$A$65,  SMALL( IF( 'FORMAL PROCUREMENT (IFB &amp; RFP)'!$L$7:$L$65 = "No", ROW('FORMAL PROCUREMENT (IFB &amp; RFP)'!$A$7:$A$65)-ROW('FORMAL PROCUREMENT (IFB &amp; RFP)'!$A$7)+1 ),  ROWS('FORMAL PROCUREMENT (IFB &amp; RFP)'!$A$7:'FORMAL PROCUREMENT (IFB &amp; RFP)'!A40)) ),"")</f>
        <v/>
      </c>
      <c r="AA43" s="296" t="str">
        <f t="array" ref="AA43">IFERROR( INDEX('FORMAL PROCUREMENT (IFB &amp; RFP)'!$M$7:$M$65,  SMALL( IF( 'FORMAL PROCUREMENT (IFB &amp; RFP)'!$L$7:$L$65 = "No", ROW('FORMAL PROCUREMENT (IFB &amp; RFP)'!$M$7:$M$65)-ROW('FORMAL PROCUREMENT (IFB &amp; RFP)'!$M$7)+1 ),  ROWS('FORMAL PROCUREMENT (IFB &amp; RFP)'!$M$7:'FORMAL PROCUREMENT (IFB &amp; RFP)'!M40)) ),"")</f>
        <v/>
      </c>
      <c r="AB43" s="303"/>
      <c r="AC43" s="303"/>
      <c r="AD43" s="315"/>
      <c r="AE43" s="324"/>
      <c r="AF43" s="324"/>
      <c r="AG43" s="324"/>
      <c r="AH43" s="324"/>
      <c r="AI43" s="324"/>
      <c r="AJ43" s="324"/>
      <c r="AK43" s="324"/>
      <c r="AL43" s="324"/>
    </row>
    <row r="44" spans="1:38" s="325" customFormat="1" ht="15.6" x14ac:dyDescent="0.3">
      <c r="A44" s="296" t="str">
        <f t="array" ref="A44">IFERROR(INDEX('FORMAL PROCUREMENT (IFB &amp; RFP)'!$A$7:$A$65,SMALL(IF('FORMAL PROCUREMENT (IFB &amp; RFP)'!$B$7:$B$65="No",ROW('FORMAL PROCUREMENT (IFB &amp; RFP)'!$A$7:$A$65)-ROW('FORMAL PROCUREMENT (IFB &amp; RFP)'!$A$7)+1),ROWS('FORMAL PROCUREMENT (IFB &amp; RFP)'!$A$7:'FORMAL PROCUREMENT (IFB &amp; RFP)'!A41))),"")</f>
        <v/>
      </c>
      <c r="B44" s="297" t="str">
        <f t="array" ref="B44">IFERROR( INDEX('FORMAL PROCUREMENT (IFB &amp; RFP)'!$C$7:$C$65,  SMALL( IF( 'FORMAL PROCUREMENT (IFB &amp; RFP)'!$B$7:$B$65 = "No", ROW('FORMAL PROCUREMENT (IFB &amp; RFP)'!$C$7:$C$65)-ROW('FORMAL PROCUREMENT (IFB &amp; RFP)'!$C$7)+1 ),  ROWS('FORMAL PROCUREMENT (IFB &amp; RFP)'!$C$7:'FORMAL PROCUREMENT (IFB &amp; RFP)'!C41)) ),"")</f>
        <v/>
      </c>
      <c r="C44" s="303"/>
      <c r="D44" s="303"/>
      <c r="E44" s="315"/>
      <c r="F44" s="296" t="str">
        <f t="array" ref="F44">IFERROR(INDEX('FORMAL PROCUREMENT (IFB &amp; RFP)'!$A$7:$A$65, SMALL( IF( 'FORMAL PROCUREMENT (IFB &amp; RFP)'!$D$7:$D$65 = "No", ROW('FORMAL PROCUREMENT (IFB &amp; RFP)'!$A$7:$A$65)-ROW('FORMAL PROCUREMENT (IFB &amp; RFP)'!$A$7)+1 ), ROWS('FORMAL PROCUREMENT (IFB &amp; RFP)'!$A$7:'FORMAL PROCUREMENT (IFB &amp; RFP)'!A41)) ),"")</f>
        <v/>
      </c>
      <c r="G44" s="296" t="str">
        <f t="array" ref="G44">IFERROR( INDEX('FORMAL PROCUREMENT (IFB &amp; RFP)'!$E$7:$E$65,  SMALL( IF( 'FORMAL PROCUREMENT (IFB &amp; RFP)'!$D$7:$D$65 = "No", ROW('FORMAL PROCUREMENT (IFB &amp; RFP)'!$E$7:$E$65)-ROW('FORMAL PROCUREMENT (IFB &amp; RFP)'!$E$7)+1 ),  ROWS('FORMAL PROCUREMENT (IFB &amp; RFP)'!$E$7:'FORMAL PROCUREMENT (IFB &amp; RFP)'!E41)) ),"")</f>
        <v/>
      </c>
      <c r="H44" s="303"/>
      <c r="I44" s="303"/>
      <c r="J44" s="315"/>
      <c r="K44" s="296" t="str">
        <f t="array" ref="K44">IFERROR( INDEX('FORMAL PROCUREMENT (IFB &amp; RFP)'!$A$7:$A$65,  SMALL( IF( 'FORMAL PROCUREMENT (IFB &amp; RFP)'!$F$7:$F$65 = "No", ROW('FORMAL PROCUREMENT (IFB &amp; RFP)'!$A$7:$A$65)-ROW('FORMAL PROCUREMENT (IFB &amp; RFP)'!$A$7)+1 ),  ROWS('FORMAL PROCUREMENT (IFB &amp; RFP)'!$A$7:'FORMAL PROCUREMENT (IFB &amp; RFP)'!A41)) ),"")</f>
        <v/>
      </c>
      <c r="L44" s="296" t="str">
        <f t="array" ref="L44">IFERROR( INDEX('FORMAL PROCUREMENT (IFB &amp; RFP)'!$G$7:$G$65,  SMALL( IF( 'FORMAL PROCUREMENT (IFB &amp; RFP)'!$F$7:$F$65 = "No", ROW('FORMAL PROCUREMENT (IFB &amp; RFP)'!$G$7:$G$65)-ROW('FORMAL PROCUREMENT (IFB &amp; RFP)'!$G$7)+1 ),  ROWS('FORMAL PROCUREMENT (IFB &amp; RFP)'!$G$7:'FORMAL PROCUREMENT (IFB &amp; RFP)'!G41)) ),"")</f>
        <v/>
      </c>
      <c r="M44" s="303"/>
      <c r="N44" s="303"/>
      <c r="O44" s="315"/>
      <c r="P44" s="296" t="str">
        <f t="array" ref="P44">IFERROR( INDEX('FORMAL PROCUREMENT (IFB &amp; RFP)'!$A$7:$A$65,  SMALL( IF( 'FORMAL PROCUREMENT (IFB &amp; RFP)'!$H$7:$H$65 = "No", ROW('FORMAL PROCUREMENT (IFB &amp; RFP)'!$A$7:$A$65)-ROW('FORMAL PROCUREMENT (IFB &amp; RFP)'!$A$7)+1 ),  ROWS('FORMAL PROCUREMENT (IFB &amp; RFP)'!$A$7:'FORMAL PROCUREMENT (IFB &amp; RFP)'!A41)) ),"")</f>
        <v/>
      </c>
      <c r="Q44" s="296" t="str">
        <f t="array" ref="Q44">IFERROR( INDEX('FORMAL PROCUREMENT (IFB &amp; RFP)'!$I$7:$I$65,  SMALL( IF( 'FORMAL PROCUREMENT (IFB &amp; RFP)'!$H$7:$H$65 = "No", ROW('FORMAL PROCUREMENT (IFB &amp; RFP)'!$I$7:$I$65)-ROW('FORMAL PROCUREMENT (IFB &amp; RFP)'!$I$7)+1 ),  ROWS('FORMAL PROCUREMENT (IFB &amp; RFP)'!$I$7:'FORMAL PROCUREMENT (IFB &amp; RFP)'!I41)) ),"")</f>
        <v/>
      </c>
      <c r="R44" s="303"/>
      <c r="S44" s="303"/>
      <c r="T44" s="315"/>
      <c r="U44" s="296" t="str">
        <f t="array" ref="U44">IFERROR( INDEX('FORMAL PROCUREMENT (IFB &amp; RFP)'!$A$7:$A$65,  SMALL( IF( 'FORMAL PROCUREMENT (IFB &amp; RFP)'!$J$7:$J$65 = "No", ROW('FORMAL PROCUREMENT (IFB &amp; RFP)'!$A$7:$A$65)-ROW('FORMAL PROCUREMENT (IFB &amp; RFP)'!$A$7)+1 ),  ROWS('FORMAL PROCUREMENT (IFB &amp; RFP)'!$A$7:'FORMAL PROCUREMENT (IFB &amp; RFP)'!A41)) ),"")</f>
        <v/>
      </c>
      <c r="V44" s="296" t="str">
        <f t="array" ref="V44">IFERROR( INDEX('FORMAL PROCUREMENT (IFB &amp; RFP)'!$K$7:$K$65,  SMALL( IF( 'FORMAL PROCUREMENT (IFB &amp; RFP)'!$J$7:$J$65 = "No", ROW('FORMAL PROCUREMENT (IFB &amp; RFP)'!$K$7:$K$65)-ROW('FORMAL PROCUREMENT (IFB &amp; RFP)'!$K$7)+1 ),  ROWS('FORMAL PROCUREMENT (IFB &amp; RFP)'!$K$7:'FORMAL PROCUREMENT (IFB &amp; RFP)'!K41)) ),"")</f>
        <v/>
      </c>
      <c r="W44" s="303"/>
      <c r="X44" s="303"/>
      <c r="Y44" s="315"/>
      <c r="Z44" s="296" t="str">
        <f t="array" ref="Z44">IFERROR( INDEX('FORMAL PROCUREMENT (IFB &amp; RFP)'!$A$7:$A$65,  SMALL( IF( 'FORMAL PROCUREMENT (IFB &amp; RFP)'!$L$7:$L$65 = "No", ROW('FORMAL PROCUREMENT (IFB &amp; RFP)'!$A$7:$A$65)-ROW('FORMAL PROCUREMENT (IFB &amp; RFP)'!$A$7)+1 ),  ROWS('FORMAL PROCUREMENT (IFB &amp; RFP)'!$A$7:'FORMAL PROCUREMENT (IFB &amp; RFP)'!A41)) ),"")</f>
        <v/>
      </c>
      <c r="AA44" s="296" t="str">
        <f t="array" ref="AA44">IFERROR( INDEX('FORMAL PROCUREMENT (IFB &amp; RFP)'!$M$7:$M$65,  SMALL( IF( 'FORMAL PROCUREMENT (IFB &amp; RFP)'!$L$7:$L$65 = "No", ROW('FORMAL PROCUREMENT (IFB &amp; RFP)'!$M$7:$M$65)-ROW('FORMAL PROCUREMENT (IFB &amp; RFP)'!$M$7)+1 ),  ROWS('FORMAL PROCUREMENT (IFB &amp; RFP)'!$M$7:'FORMAL PROCUREMENT (IFB &amp; RFP)'!M41)) ),"")</f>
        <v/>
      </c>
      <c r="AB44" s="303"/>
      <c r="AC44" s="303"/>
      <c r="AD44" s="315"/>
      <c r="AE44" s="324"/>
      <c r="AF44" s="324"/>
      <c r="AG44" s="324"/>
      <c r="AH44" s="324"/>
      <c r="AI44" s="324"/>
      <c r="AJ44" s="324"/>
      <c r="AK44" s="324"/>
      <c r="AL44" s="324"/>
    </row>
    <row r="45" spans="1:38" s="325" customFormat="1" ht="15.6" x14ac:dyDescent="0.3">
      <c r="A45" s="296" t="str">
        <f t="array" ref="A45">IFERROR(INDEX('FORMAL PROCUREMENT (IFB &amp; RFP)'!$A$7:$A$65,SMALL(IF('FORMAL PROCUREMENT (IFB &amp; RFP)'!$B$7:$B$65="No",ROW('FORMAL PROCUREMENT (IFB &amp; RFP)'!$A$7:$A$65)-ROW('FORMAL PROCUREMENT (IFB &amp; RFP)'!$A$7)+1),ROWS('FORMAL PROCUREMENT (IFB &amp; RFP)'!$A$7:'FORMAL PROCUREMENT (IFB &amp; RFP)'!A42))),"")</f>
        <v/>
      </c>
      <c r="B45" s="297" t="str">
        <f t="array" ref="B45">IFERROR( INDEX('FORMAL PROCUREMENT (IFB &amp; RFP)'!$C$7:$C$65,  SMALL( IF( 'FORMAL PROCUREMENT (IFB &amp; RFP)'!$B$7:$B$65 = "No", ROW('FORMAL PROCUREMENT (IFB &amp; RFP)'!$C$7:$C$65)-ROW('FORMAL PROCUREMENT (IFB &amp; RFP)'!$C$7)+1 ),  ROWS('FORMAL PROCUREMENT (IFB &amp; RFP)'!$C$7:'FORMAL PROCUREMENT (IFB &amp; RFP)'!C42)) ),"")</f>
        <v/>
      </c>
      <c r="C45" s="303"/>
      <c r="D45" s="303"/>
      <c r="E45" s="315"/>
      <c r="F45" s="296" t="str">
        <f t="array" ref="F45">IFERROR(INDEX('FORMAL PROCUREMENT (IFB &amp; RFP)'!$A$7:$A$65, SMALL( IF( 'FORMAL PROCUREMENT (IFB &amp; RFP)'!$D$7:$D$65 = "No", ROW('FORMAL PROCUREMENT (IFB &amp; RFP)'!$A$7:$A$65)-ROW('FORMAL PROCUREMENT (IFB &amp; RFP)'!$A$7)+1 ), ROWS('FORMAL PROCUREMENT (IFB &amp; RFP)'!$A$7:'FORMAL PROCUREMENT (IFB &amp; RFP)'!A42)) ),"")</f>
        <v/>
      </c>
      <c r="G45" s="296" t="str">
        <f t="array" ref="G45">IFERROR( INDEX('FORMAL PROCUREMENT (IFB &amp; RFP)'!$E$7:$E$65,  SMALL( IF( 'FORMAL PROCUREMENT (IFB &amp; RFP)'!$D$7:$D$65 = "No", ROW('FORMAL PROCUREMENT (IFB &amp; RFP)'!$E$7:$E$65)-ROW('FORMAL PROCUREMENT (IFB &amp; RFP)'!$E$7)+1 ),  ROWS('FORMAL PROCUREMENT (IFB &amp; RFP)'!$E$7:'FORMAL PROCUREMENT (IFB &amp; RFP)'!E42)) ),"")</f>
        <v/>
      </c>
      <c r="H45" s="303"/>
      <c r="I45" s="303"/>
      <c r="J45" s="315"/>
      <c r="K45" s="296" t="str">
        <f t="array" ref="K45">IFERROR( INDEX('FORMAL PROCUREMENT (IFB &amp; RFP)'!$A$7:$A$65,  SMALL( IF( 'FORMAL PROCUREMENT (IFB &amp; RFP)'!$F$7:$F$65 = "No", ROW('FORMAL PROCUREMENT (IFB &amp; RFP)'!$A$7:$A$65)-ROW('FORMAL PROCUREMENT (IFB &amp; RFP)'!$A$7)+1 ),  ROWS('FORMAL PROCUREMENT (IFB &amp; RFP)'!$A$7:'FORMAL PROCUREMENT (IFB &amp; RFP)'!A42)) ),"")</f>
        <v/>
      </c>
      <c r="L45" s="296" t="str">
        <f t="array" ref="L45">IFERROR( INDEX('FORMAL PROCUREMENT (IFB &amp; RFP)'!$G$7:$G$65,  SMALL( IF( 'FORMAL PROCUREMENT (IFB &amp; RFP)'!$F$7:$F$65 = "No", ROW('FORMAL PROCUREMENT (IFB &amp; RFP)'!$G$7:$G$65)-ROW('FORMAL PROCUREMENT (IFB &amp; RFP)'!$G$7)+1 ),  ROWS('FORMAL PROCUREMENT (IFB &amp; RFP)'!$G$7:'FORMAL PROCUREMENT (IFB &amp; RFP)'!G42)) ),"")</f>
        <v/>
      </c>
      <c r="M45" s="303"/>
      <c r="N45" s="303"/>
      <c r="O45" s="315"/>
      <c r="P45" s="296" t="str">
        <f t="array" ref="P45">IFERROR( INDEX('FORMAL PROCUREMENT (IFB &amp; RFP)'!$A$7:$A$65,  SMALL( IF( 'FORMAL PROCUREMENT (IFB &amp; RFP)'!$H$7:$H$65 = "No", ROW('FORMAL PROCUREMENT (IFB &amp; RFP)'!$A$7:$A$65)-ROW('FORMAL PROCUREMENT (IFB &amp; RFP)'!$A$7)+1 ),  ROWS('FORMAL PROCUREMENT (IFB &amp; RFP)'!$A$7:'FORMAL PROCUREMENT (IFB &amp; RFP)'!A42)) ),"")</f>
        <v/>
      </c>
      <c r="Q45" s="296" t="str">
        <f t="array" ref="Q45">IFERROR( INDEX('FORMAL PROCUREMENT (IFB &amp; RFP)'!$I$7:$I$65,  SMALL( IF( 'FORMAL PROCUREMENT (IFB &amp; RFP)'!$H$7:$H$65 = "No", ROW('FORMAL PROCUREMENT (IFB &amp; RFP)'!$I$7:$I$65)-ROW('FORMAL PROCUREMENT (IFB &amp; RFP)'!$I$7)+1 ),  ROWS('FORMAL PROCUREMENT (IFB &amp; RFP)'!$I$7:'FORMAL PROCUREMENT (IFB &amp; RFP)'!I42)) ),"")</f>
        <v/>
      </c>
      <c r="R45" s="303"/>
      <c r="S45" s="303"/>
      <c r="T45" s="315"/>
      <c r="U45" s="296" t="str">
        <f t="array" ref="U45">IFERROR( INDEX('FORMAL PROCUREMENT (IFB &amp; RFP)'!$A$7:$A$65,  SMALL( IF( 'FORMAL PROCUREMENT (IFB &amp; RFP)'!$J$7:$J$65 = "No", ROW('FORMAL PROCUREMENT (IFB &amp; RFP)'!$A$7:$A$65)-ROW('FORMAL PROCUREMENT (IFB &amp; RFP)'!$A$7)+1 ),  ROWS('FORMAL PROCUREMENT (IFB &amp; RFP)'!$A$7:'FORMAL PROCUREMENT (IFB &amp; RFP)'!A42)) ),"")</f>
        <v/>
      </c>
      <c r="V45" s="296" t="str">
        <f t="array" ref="V45">IFERROR( INDEX('FORMAL PROCUREMENT (IFB &amp; RFP)'!$K$7:$K$65,  SMALL( IF( 'FORMAL PROCUREMENT (IFB &amp; RFP)'!$J$7:$J$65 = "No", ROW('FORMAL PROCUREMENT (IFB &amp; RFP)'!$K$7:$K$65)-ROW('FORMAL PROCUREMENT (IFB &amp; RFP)'!$K$7)+1 ),  ROWS('FORMAL PROCUREMENT (IFB &amp; RFP)'!$K$7:'FORMAL PROCUREMENT (IFB &amp; RFP)'!K42)) ),"")</f>
        <v/>
      </c>
      <c r="W45" s="303"/>
      <c r="X45" s="303"/>
      <c r="Y45" s="315"/>
      <c r="Z45" s="296" t="str">
        <f t="array" ref="Z45">IFERROR( INDEX('FORMAL PROCUREMENT (IFB &amp; RFP)'!$A$7:$A$65,  SMALL( IF( 'FORMAL PROCUREMENT (IFB &amp; RFP)'!$L$7:$L$65 = "No", ROW('FORMAL PROCUREMENT (IFB &amp; RFP)'!$A$7:$A$65)-ROW('FORMAL PROCUREMENT (IFB &amp; RFP)'!$A$7)+1 ),  ROWS('FORMAL PROCUREMENT (IFB &amp; RFP)'!$A$7:'FORMAL PROCUREMENT (IFB &amp; RFP)'!A42)) ),"")</f>
        <v/>
      </c>
      <c r="AA45" s="296" t="str">
        <f t="array" ref="AA45">IFERROR( INDEX('FORMAL PROCUREMENT (IFB &amp; RFP)'!$M$7:$M$65,  SMALL( IF( 'FORMAL PROCUREMENT (IFB &amp; RFP)'!$L$7:$L$65 = "No", ROW('FORMAL PROCUREMENT (IFB &amp; RFP)'!$M$7:$M$65)-ROW('FORMAL PROCUREMENT (IFB &amp; RFP)'!$M$7)+1 ),  ROWS('FORMAL PROCUREMENT (IFB &amp; RFP)'!$M$7:'FORMAL PROCUREMENT (IFB &amp; RFP)'!M42)) ),"")</f>
        <v/>
      </c>
      <c r="AB45" s="303"/>
      <c r="AC45" s="303"/>
      <c r="AD45" s="315"/>
      <c r="AE45" s="324"/>
      <c r="AF45" s="324"/>
      <c r="AG45" s="324"/>
      <c r="AH45" s="324"/>
      <c r="AI45" s="324"/>
      <c r="AJ45" s="324"/>
      <c r="AK45" s="324"/>
      <c r="AL45" s="324"/>
    </row>
    <row r="46" spans="1:38" s="325" customFormat="1" ht="15.6" x14ac:dyDescent="0.3">
      <c r="A46" s="296" t="str">
        <f t="array" ref="A46">IFERROR(INDEX('FORMAL PROCUREMENT (IFB &amp; RFP)'!$A$7:$A$65,SMALL(IF('FORMAL PROCUREMENT (IFB &amp; RFP)'!$B$7:$B$65="No",ROW('FORMAL PROCUREMENT (IFB &amp; RFP)'!$A$7:$A$65)-ROW('FORMAL PROCUREMENT (IFB &amp; RFP)'!$A$7)+1),ROWS('FORMAL PROCUREMENT (IFB &amp; RFP)'!$A$7:'FORMAL PROCUREMENT (IFB &amp; RFP)'!A43))),"")</f>
        <v/>
      </c>
      <c r="B46" s="297" t="str">
        <f t="array" ref="B46">IFERROR( INDEX('FORMAL PROCUREMENT (IFB &amp; RFP)'!$C$7:$C$65,  SMALL( IF( 'FORMAL PROCUREMENT (IFB &amp; RFP)'!$B$7:$B$65 = "No", ROW('FORMAL PROCUREMENT (IFB &amp; RFP)'!$C$7:$C$65)-ROW('FORMAL PROCUREMENT (IFB &amp; RFP)'!$C$7)+1 ),  ROWS('FORMAL PROCUREMENT (IFB &amp; RFP)'!$C$7:'FORMAL PROCUREMENT (IFB &amp; RFP)'!C43)) ),"")</f>
        <v/>
      </c>
      <c r="C46" s="303"/>
      <c r="D46" s="303"/>
      <c r="E46" s="315"/>
      <c r="F46" s="296" t="str">
        <f t="array" ref="F46">IFERROR(INDEX('FORMAL PROCUREMENT (IFB &amp; RFP)'!$A$7:$A$65, SMALL( IF( 'FORMAL PROCUREMENT (IFB &amp; RFP)'!$D$7:$D$65 = "No", ROW('FORMAL PROCUREMENT (IFB &amp; RFP)'!$A$7:$A$65)-ROW('FORMAL PROCUREMENT (IFB &amp; RFP)'!$A$7)+1 ), ROWS('FORMAL PROCUREMENT (IFB &amp; RFP)'!$A$7:'FORMAL PROCUREMENT (IFB &amp; RFP)'!A43)) ),"")</f>
        <v/>
      </c>
      <c r="G46" s="296" t="str">
        <f t="array" ref="G46">IFERROR( INDEX('FORMAL PROCUREMENT (IFB &amp; RFP)'!$E$7:$E$65,  SMALL( IF( 'FORMAL PROCUREMENT (IFB &amp; RFP)'!$D$7:$D$65 = "No", ROW('FORMAL PROCUREMENT (IFB &amp; RFP)'!$E$7:$E$65)-ROW('FORMAL PROCUREMENT (IFB &amp; RFP)'!$E$7)+1 ),  ROWS('FORMAL PROCUREMENT (IFB &amp; RFP)'!$E$7:'FORMAL PROCUREMENT (IFB &amp; RFP)'!E43)) ),"")</f>
        <v/>
      </c>
      <c r="H46" s="303"/>
      <c r="I46" s="303"/>
      <c r="J46" s="315"/>
      <c r="K46" s="296" t="str">
        <f t="array" ref="K46">IFERROR( INDEX('FORMAL PROCUREMENT (IFB &amp; RFP)'!$A$7:$A$65,  SMALL( IF( 'FORMAL PROCUREMENT (IFB &amp; RFP)'!$F$7:$F$65 = "No", ROW('FORMAL PROCUREMENT (IFB &amp; RFP)'!$A$7:$A$65)-ROW('FORMAL PROCUREMENT (IFB &amp; RFP)'!$A$7)+1 ),  ROWS('FORMAL PROCUREMENT (IFB &amp; RFP)'!$A$7:'FORMAL PROCUREMENT (IFB &amp; RFP)'!A43)) ),"")</f>
        <v/>
      </c>
      <c r="L46" s="296" t="str">
        <f t="array" ref="L46">IFERROR( INDEX('FORMAL PROCUREMENT (IFB &amp; RFP)'!$G$7:$G$65,  SMALL( IF( 'FORMAL PROCUREMENT (IFB &amp; RFP)'!$F$7:$F$65 = "No", ROW('FORMAL PROCUREMENT (IFB &amp; RFP)'!$G$7:$G$65)-ROW('FORMAL PROCUREMENT (IFB &amp; RFP)'!$G$7)+1 ),  ROWS('FORMAL PROCUREMENT (IFB &amp; RFP)'!$G$7:'FORMAL PROCUREMENT (IFB &amp; RFP)'!G43)) ),"")</f>
        <v/>
      </c>
      <c r="M46" s="303"/>
      <c r="N46" s="303"/>
      <c r="O46" s="315"/>
      <c r="P46" s="296" t="str">
        <f t="array" ref="P46">IFERROR( INDEX('FORMAL PROCUREMENT (IFB &amp; RFP)'!$A$7:$A$65,  SMALL( IF( 'FORMAL PROCUREMENT (IFB &amp; RFP)'!$H$7:$H$65 = "No", ROW('FORMAL PROCUREMENT (IFB &amp; RFP)'!$A$7:$A$65)-ROW('FORMAL PROCUREMENT (IFB &amp; RFP)'!$A$7)+1 ),  ROWS('FORMAL PROCUREMENT (IFB &amp; RFP)'!$A$7:'FORMAL PROCUREMENT (IFB &amp; RFP)'!A43)) ),"")</f>
        <v/>
      </c>
      <c r="Q46" s="296" t="str">
        <f t="array" ref="Q46">IFERROR( INDEX('FORMAL PROCUREMENT (IFB &amp; RFP)'!$I$7:$I$65,  SMALL( IF( 'FORMAL PROCUREMENT (IFB &amp; RFP)'!$H$7:$H$65 = "No", ROW('FORMAL PROCUREMENT (IFB &amp; RFP)'!$I$7:$I$65)-ROW('FORMAL PROCUREMENT (IFB &amp; RFP)'!$I$7)+1 ),  ROWS('FORMAL PROCUREMENT (IFB &amp; RFP)'!$I$7:'FORMAL PROCUREMENT (IFB &amp; RFP)'!I43)) ),"")</f>
        <v/>
      </c>
      <c r="R46" s="303"/>
      <c r="S46" s="303"/>
      <c r="T46" s="315"/>
      <c r="U46" s="296" t="str">
        <f t="array" ref="U46">IFERROR( INDEX('FORMAL PROCUREMENT (IFB &amp; RFP)'!$A$7:$A$65,  SMALL( IF( 'FORMAL PROCUREMENT (IFB &amp; RFP)'!$J$7:$J$65 = "No", ROW('FORMAL PROCUREMENT (IFB &amp; RFP)'!$A$7:$A$65)-ROW('FORMAL PROCUREMENT (IFB &amp; RFP)'!$A$7)+1 ),  ROWS('FORMAL PROCUREMENT (IFB &amp; RFP)'!$A$7:'FORMAL PROCUREMENT (IFB &amp; RFP)'!A43)) ),"")</f>
        <v/>
      </c>
      <c r="V46" s="296" t="str">
        <f t="array" ref="V46">IFERROR( INDEX('FORMAL PROCUREMENT (IFB &amp; RFP)'!$K$7:$K$65,  SMALL( IF( 'FORMAL PROCUREMENT (IFB &amp; RFP)'!$J$7:$J$65 = "No", ROW('FORMAL PROCUREMENT (IFB &amp; RFP)'!$K$7:$K$65)-ROW('FORMAL PROCUREMENT (IFB &amp; RFP)'!$K$7)+1 ),  ROWS('FORMAL PROCUREMENT (IFB &amp; RFP)'!$K$7:'FORMAL PROCUREMENT (IFB &amp; RFP)'!K43)) ),"")</f>
        <v/>
      </c>
      <c r="W46" s="303"/>
      <c r="X46" s="303"/>
      <c r="Y46" s="315"/>
      <c r="Z46" s="296" t="str">
        <f t="array" ref="Z46">IFERROR( INDEX('FORMAL PROCUREMENT (IFB &amp; RFP)'!$A$7:$A$65,  SMALL( IF( 'FORMAL PROCUREMENT (IFB &amp; RFP)'!$L$7:$L$65 = "No", ROW('FORMAL PROCUREMENT (IFB &amp; RFP)'!$A$7:$A$65)-ROW('FORMAL PROCUREMENT (IFB &amp; RFP)'!$A$7)+1 ),  ROWS('FORMAL PROCUREMENT (IFB &amp; RFP)'!$A$7:'FORMAL PROCUREMENT (IFB &amp; RFP)'!A43)) ),"")</f>
        <v/>
      </c>
      <c r="AA46" s="296" t="str">
        <f t="array" ref="AA46">IFERROR( INDEX('FORMAL PROCUREMENT (IFB &amp; RFP)'!$M$7:$M$65,  SMALL( IF( 'FORMAL PROCUREMENT (IFB &amp; RFP)'!$L$7:$L$65 = "No", ROW('FORMAL PROCUREMENT (IFB &amp; RFP)'!$M$7:$M$65)-ROW('FORMAL PROCUREMENT (IFB &amp; RFP)'!$M$7)+1 ),  ROWS('FORMAL PROCUREMENT (IFB &amp; RFP)'!$M$7:'FORMAL PROCUREMENT (IFB &amp; RFP)'!M43)) ),"")</f>
        <v/>
      </c>
      <c r="AB46" s="303"/>
      <c r="AC46" s="303"/>
      <c r="AD46" s="315"/>
      <c r="AE46" s="324"/>
      <c r="AF46" s="324"/>
      <c r="AG46" s="324"/>
      <c r="AH46" s="324"/>
      <c r="AI46" s="324"/>
      <c r="AJ46" s="324"/>
      <c r="AK46" s="324"/>
      <c r="AL46" s="324"/>
    </row>
    <row r="47" spans="1:38" s="325" customFormat="1" ht="15.6" x14ac:dyDescent="0.3">
      <c r="A47" s="296" t="str">
        <f t="array" ref="A47">IFERROR(INDEX('FORMAL PROCUREMENT (IFB &amp; RFP)'!$A$7:$A$65,SMALL(IF('FORMAL PROCUREMENT (IFB &amp; RFP)'!$B$7:$B$65="No",ROW('FORMAL PROCUREMENT (IFB &amp; RFP)'!$A$7:$A$65)-ROW('FORMAL PROCUREMENT (IFB &amp; RFP)'!$A$7)+1),ROWS('FORMAL PROCUREMENT (IFB &amp; RFP)'!$A$7:'FORMAL PROCUREMENT (IFB &amp; RFP)'!A44))),"")</f>
        <v/>
      </c>
      <c r="B47" s="297" t="str">
        <f t="array" ref="B47">IFERROR( INDEX('FORMAL PROCUREMENT (IFB &amp; RFP)'!$C$7:$C$65,  SMALL( IF( 'FORMAL PROCUREMENT (IFB &amp; RFP)'!$B$7:$B$65 = "No", ROW('FORMAL PROCUREMENT (IFB &amp; RFP)'!$C$7:$C$65)-ROW('FORMAL PROCUREMENT (IFB &amp; RFP)'!$C$7)+1 ),  ROWS('FORMAL PROCUREMENT (IFB &amp; RFP)'!$C$7:'FORMAL PROCUREMENT (IFB &amp; RFP)'!C44)) ),"")</f>
        <v/>
      </c>
      <c r="C47" s="303"/>
      <c r="D47" s="303"/>
      <c r="E47" s="315"/>
      <c r="F47" s="296" t="str">
        <f t="array" ref="F47">IFERROR(INDEX('FORMAL PROCUREMENT (IFB &amp; RFP)'!$A$7:$A$65, SMALL( IF( 'FORMAL PROCUREMENT (IFB &amp; RFP)'!$D$7:$D$65 = "No", ROW('FORMAL PROCUREMENT (IFB &amp; RFP)'!$A$7:$A$65)-ROW('FORMAL PROCUREMENT (IFB &amp; RFP)'!$A$7)+1 ), ROWS('FORMAL PROCUREMENT (IFB &amp; RFP)'!$A$7:'FORMAL PROCUREMENT (IFB &amp; RFP)'!A44)) ),"")</f>
        <v/>
      </c>
      <c r="G47" s="296" t="str">
        <f t="array" ref="G47">IFERROR( INDEX('FORMAL PROCUREMENT (IFB &amp; RFP)'!$E$7:$E$65,  SMALL( IF( 'FORMAL PROCUREMENT (IFB &amp; RFP)'!$D$7:$D$65 = "No", ROW('FORMAL PROCUREMENT (IFB &amp; RFP)'!$E$7:$E$65)-ROW('FORMAL PROCUREMENT (IFB &amp; RFP)'!$E$7)+1 ),  ROWS('FORMAL PROCUREMENT (IFB &amp; RFP)'!$E$7:'FORMAL PROCUREMENT (IFB &amp; RFP)'!E44)) ),"")</f>
        <v/>
      </c>
      <c r="H47" s="303"/>
      <c r="I47" s="303"/>
      <c r="J47" s="315"/>
      <c r="K47" s="296" t="str">
        <f t="array" ref="K47">IFERROR( INDEX('FORMAL PROCUREMENT (IFB &amp; RFP)'!$A$7:$A$65,  SMALL( IF( 'FORMAL PROCUREMENT (IFB &amp; RFP)'!$F$7:$F$65 = "No", ROW('FORMAL PROCUREMENT (IFB &amp; RFP)'!$A$7:$A$65)-ROW('FORMAL PROCUREMENT (IFB &amp; RFP)'!$A$7)+1 ),  ROWS('FORMAL PROCUREMENT (IFB &amp; RFP)'!$A$7:'FORMAL PROCUREMENT (IFB &amp; RFP)'!A44)) ),"")</f>
        <v/>
      </c>
      <c r="L47" s="296" t="str">
        <f t="array" ref="L47">IFERROR( INDEX('FORMAL PROCUREMENT (IFB &amp; RFP)'!$G$7:$G$65,  SMALL( IF( 'FORMAL PROCUREMENT (IFB &amp; RFP)'!$F$7:$F$65 = "No", ROW('FORMAL PROCUREMENT (IFB &amp; RFP)'!$G$7:$G$65)-ROW('FORMAL PROCUREMENT (IFB &amp; RFP)'!$G$7)+1 ),  ROWS('FORMAL PROCUREMENT (IFB &amp; RFP)'!$G$7:'FORMAL PROCUREMENT (IFB &amp; RFP)'!G44)) ),"")</f>
        <v/>
      </c>
      <c r="M47" s="303"/>
      <c r="N47" s="303"/>
      <c r="O47" s="315"/>
      <c r="P47" s="296" t="str">
        <f t="array" ref="P47">IFERROR( INDEX('FORMAL PROCUREMENT (IFB &amp; RFP)'!$A$7:$A$65,  SMALL( IF( 'FORMAL PROCUREMENT (IFB &amp; RFP)'!$H$7:$H$65 = "No", ROW('FORMAL PROCUREMENT (IFB &amp; RFP)'!$A$7:$A$65)-ROW('FORMAL PROCUREMENT (IFB &amp; RFP)'!$A$7)+1 ),  ROWS('FORMAL PROCUREMENT (IFB &amp; RFP)'!$A$7:'FORMAL PROCUREMENT (IFB &amp; RFP)'!A44)) ),"")</f>
        <v/>
      </c>
      <c r="Q47" s="296" t="str">
        <f t="array" ref="Q47">IFERROR( INDEX('FORMAL PROCUREMENT (IFB &amp; RFP)'!$I$7:$I$65,  SMALL( IF( 'FORMAL PROCUREMENT (IFB &amp; RFP)'!$H$7:$H$65 = "No", ROW('FORMAL PROCUREMENT (IFB &amp; RFP)'!$I$7:$I$65)-ROW('FORMAL PROCUREMENT (IFB &amp; RFP)'!$I$7)+1 ),  ROWS('FORMAL PROCUREMENT (IFB &amp; RFP)'!$I$7:'FORMAL PROCUREMENT (IFB &amp; RFP)'!I44)) ),"")</f>
        <v/>
      </c>
      <c r="R47" s="303"/>
      <c r="S47" s="303"/>
      <c r="T47" s="315"/>
      <c r="U47" s="296" t="str">
        <f t="array" ref="U47">IFERROR( INDEX('FORMAL PROCUREMENT (IFB &amp; RFP)'!$A$7:$A$65,  SMALL( IF( 'FORMAL PROCUREMENT (IFB &amp; RFP)'!$J$7:$J$65 = "No", ROW('FORMAL PROCUREMENT (IFB &amp; RFP)'!$A$7:$A$65)-ROW('FORMAL PROCUREMENT (IFB &amp; RFP)'!$A$7)+1 ),  ROWS('FORMAL PROCUREMENT (IFB &amp; RFP)'!$A$7:'FORMAL PROCUREMENT (IFB &amp; RFP)'!A44)) ),"")</f>
        <v/>
      </c>
      <c r="V47" s="296" t="str">
        <f t="array" ref="V47">IFERROR( INDEX('FORMAL PROCUREMENT (IFB &amp; RFP)'!$K$7:$K$65,  SMALL( IF( 'FORMAL PROCUREMENT (IFB &amp; RFP)'!$J$7:$J$65 = "No", ROW('FORMAL PROCUREMENT (IFB &amp; RFP)'!$K$7:$K$65)-ROW('FORMAL PROCUREMENT (IFB &amp; RFP)'!$K$7)+1 ),  ROWS('FORMAL PROCUREMENT (IFB &amp; RFP)'!$K$7:'FORMAL PROCUREMENT (IFB &amp; RFP)'!K44)) ),"")</f>
        <v/>
      </c>
      <c r="W47" s="303"/>
      <c r="X47" s="303"/>
      <c r="Y47" s="315"/>
      <c r="Z47" s="296" t="str">
        <f t="array" ref="Z47">IFERROR( INDEX('FORMAL PROCUREMENT (IFB &amp; RFP)'!$A$7:$A$65,  SMALL( IF( 'FORMAL PROCUREMENT (IFB &amp; RFP)'!$L$7:$L$65 = "No", ROW('FORMAL PROCUREMENT (IFB &amp; RFP)'!$A$7:$A$65)-ROW('FORMAL PROCUREMENT (IFB &amp; RFP)'!$A$7)+1 ),  ROWS('FORMAL PROCUREMENT (IFB &amp; RFP)'!$A$7:'FORMAL PROCUREMENT (IFB &amp; RFP)'!A44)) ),"")</f>
        <v/>
      </c>
      <c r="AA47" s="296" t="str">
        <f t="array" ref="AA47">IFERROR( INDEX('FORMAL PROCUREMENT (IFB &amp; RFP)'!$M$7:$M$65,  SMALL( IF( 'FORMAL PROCUREMENT (IFB &amp; RFP)'!$L$7:$L$65 = "No", ROW('FORMAL PROCUREMENT (IFB &amp; RFP)'!$M$7:$M$65)-ROW('FORMAL PROCUREMENT (IFB &amp; RFP)'!$M$7)+1 ),  ROWS('FORMAL PROCUREMENT (IFB &amp; RFP)'!$M$7:'FORMAL PROCUREMENT (IFB &amp; RFP)'!M44)) ),"")</f>
        <v/>
      </c>
      <c r="AB47" s="303"/>
      <c r="AC47" s="303"/>
      <c r="AD47" s="315"/>
      <c r="AE47" s="324"/>
      <c r="AF47" s="324"/>
      <c r="AG47" s="324"/>
      <c r="AH47" s="324"/>
      <c r="AI47" s="324"/>
      <c r="AJ47" s="324"/>
      <c r="AK47" s="324"/>
      <c r="AL47" s="324"/>
    </row>
    <row r="48" spans="1:38" s="325" customFormat="1" ht="15.6" x14ac:dyDescent="0.3">
      <c r="A48" s="296" t="str">
        <f t="array" ref="A48">IFERROR(INDEX('FORMAL PROCUREMENT (IFB &amp; RFP)'!$A$7:$A$65,SMALL(IF('FORMAL PROCUREMENT (IFB &amp; RFP)'!$B$7:$B$65="No",ROW('FORMAL PROCUREMENT (IFB &amp; RFP)'!$A$7:$A$65)-ROW('FORMAL PROCUREMENT (IFB &amp; RFP)'!$A$7)+1),ROWS('FORMAL PROCUREMENT (IFB &amp; RFP)'!$A$7:'FORMAL PROCUREMENT (IFB &amp; RFP)'!A45))),"")</f>
        <v/>
      </c>
      <c r="B48" s="297" t="str">
        <f t="array" ref="B48">IFERROR( INDEX('FORMAL PROCUREMENT (IFB &amp; RFP)'!$C$7:$C$65,  SMALL( IF( 'FORMAL PROCUREMENT (IFB &amp; RFP)'!$B$7:$B$65 = "No", ROW('FORMAL PROCUREMENT (IFB &amp; RFP)'!$C$7:$C$65)-ROW('FORMAL PROCUREMENT (IFB &amp; RFP)'!$C$7)+1 ),  ROWS('FORMAL PROCUREMENT (IFB &amp; RFP)'!$C$7:'FORMAL PROCUREMENT (IFB &amp; RFP)'!C45)) ),"")</f>
        <v/>
      </c>
      <c r="C48" s="303"/>
      <c r="D48" s="303"/>
      <c r="E48" s="315"/>
      <c r="F48" s="296" t="str">
        <f t="array" ref="F48">IFERROR(INDEX('FORMAL PROCUREMENT (IFB &amp; RFP)'!$A$7:$A$65, SMALL( IF( 'FORMAL PROCUREMENT (IFB &amp; RFP)'!$D$7:$D$65 = "No", ROW('FORMAL PROCUREMENT (IFB &amp; RFP)'!$A$7:$A$65)-ROW('FORMAL PROCUREMENT (IFB &amp; RFP)'!$A$7)+1 ), ROWS('FORMAL PROCUREMENT (IFB &amp; RFP)'!$A$7:'FORMAL PROCUREMENT (IFB &amp; RFP)'!A45)) ),"")</f>
        <v/>
      </c>
      <c r="G48" s="296" t="str">
        <f t="array" ref="G48">IFERROR( INDEX('FORMAL PROCUREMENT (IFB &amp; RFP)'!$E$7:$E$65,  SMALL( IF( 'FORMAL PROCUREMENT (IFB &amp; RFP)'!$D$7:$D$65 = "No", ROW('FORMAL PROCUREMENT (IFB &amp; RFP)'!$E$7:$E$65)-ROW('FORMAL PROCUREMENT (IFB &amp; RFP)'!$E$7)+1 ),  ROWS('FORMAL PROCUREMENT (IFB &amp; RFP)'!$E$7:'FORMAL PROCUREMENT (IFB &amp; RFP)'!E45)) ),"")</f>
        <v/>
      </c>
      <c r="H48" s="303"/>
      <c r="I48" s="303"/>
      <c r="J48" s="315"/>
      <c r="K48" s="296" t="str">
        <f t="array" ref="K48">IFERROR( INDEX('FORMAL PROCUREMENT (IFB &amp; RFP)'!$A$7:$A$65,  SMALL( IF( 'FORMAL PROCUREMENT (IFB &amp; RFP)'!$F$7:$F$65 = "No", ROW('FORMAL PROCUREMENT (IFB &amp; RFP)'!$A$7:$A$65)-ROW('FORMAL PROCUREMENT (IFB &amp; RFP)'!$A$7)+1 ),  ROWS('FORMAL PROCUREMENT (IFB &amp; RFP)'!$A$7:'FORMAL PROCUREMENT (IFB &amp; RFP)'!A45)) ),"")</f>
        <v/>
      </c>
      <c r="L48" s="296" t="str">
        <f t="array" ref="L48">IFERROR( INDEX('FORMAL PROCUREMENT (IFB &amp; RFP)'!$G$7:$G$65,  SMALL( IF( 'FORMAL PROCUREMENT (IFB &amp; RFP)'!$F$7:$F$65 = "No", ROW('FORMAL PROCUREMENT (IFB &amp; RFP)'!$G$7:$G$65)-ROW('FORMAL PROCUREMENT (IFB &amp; RFP)'!$G$7)+1 ),  ROWS('FORMAL PROCUREMENT (IFB &amp; RFP)'!$G$7:'FORMAL PROCUREMENT (IFB &amp; RFP)'!G45)) ),"")</f>
        <v/>
      </c>
      <c r="M48" s="303"/>
      <c r="N48" s="303"/>
      <c r="O48" s="315"/>
      <c r="P48" s="296" t="str">
        <f t="array" ref="P48">IFERROR( INDEX('FORMAL PROCUREMENT (IFB &amp; RFP)'!$A$7:$A$65,  SMALL( IF( 'FORMAL PROCUREMENT (IFB &amp; RFP)'!$H$7:$H$65 = "No", ROW('FORMAL PROCUREMENT (IFB &amp; RFP)'!$A$7:$A$65)-ROW('FORMAL PROCUREMENT (IFB &amp; RFP)'!$A$7)+1 ),  ROWS('FORMAL PROCUREMENT (IFB &amp; RFP)'!$A$7:'FORMAL PROCUREMENT (IFB &amp; RFP)'!A45)) ),"")</f>
        <v/>
      </c>
      <c r="Q48" s="296" t="str">
        <f t="array" ref="Q48">IFERROR( INDEX('FORMAL PROCUREMENT (IFB &amp; RFP)'!$I$7:$I$65,  SMALL( IF( 'FORMAL PROCUREMENT (IFB &amp; RFP)'!$H$7:$H$65 = "No", ROW('FORMAL PROCUREMENT (IFB &amp; RFP)'!$I$7:$I$65)-ROW('FORMAL PROCUREMENT (IFB &amp; RFP)'!$I$7)+1 ),  ROWS('FORMAL PROCUREMENT (IFB &amp; RFP)'!$I$7:'FORMAL PROCUREMENT (IFB &amp; RFP)'!I45)) ),"")</f>
        <v/>
      </c>
      <c r="R48" s="303"/>
      <c r="S48" s="303"/>
      <c r="T48" s="315"/>
      <c r="U48" s="296" t="str">
        <f t="array" ref="U48">IFERROR( INDEX('FORMAL PROCUREMENT (IFB &amp; RFP)'!$A$7:$A$65,  SMALL( IF( 'FORMAL PROCUREMENT (IFB &amp; RFP)'!$J$7:$J$65 = "No", ROW('FORMAL PROCUREMENT (IFB &amp; RFP)'!$A$7:$A$65)-ROW('FORMAL PROCUREMENT (IFB &amp; RFP)'!$A$7)+1 ),  ROWS('FORMAL PROCUREMENT (IFB &amp; RFP)'!$A$7:'FORMAL PROCUREMENT (IFB &amp; RFP)'!A45)) ),"")</f>
        <v/>
      </c>
      <c r="V48" s="296" t="str">
        <f t="array" ref="V48">IFERROR( INDEX('FORMAL PROCUREMENT (IFB &amp; RFP)'!$K$7:$K$65,  SMALL( IF( 'FORMAL PROCUREMENT (IFB &amp; RFP)'!$J$7:$J$65 = "No", ROW('FORMAL PROCUREMENT (IFB &amp; RFP)'!$K$7:$K$65)-ROW('FORMAL PROCUREMENT (IFB &amp; RFP)'!$K$7)+1 ),  ROWS('FORMAL PROCUREMENT (IFB &amp; RFP)'!$K$7:'FORMAL PROCUREMENT (IFB &amp; RFP)'!K45)) ),"")</f>
        <v/>
      </c>
      <c r="W48" s="303"/>
      <c r="X48" s="303"/>
      <c r="Y48" s="315"/>
      <c r="Z48" s="296" t="str">
        <f t="array" ref="Z48">IFERROR( INDEX('FORMAL PROCUREMENT (IFB &amp; RFP)'!$A$7:$A$65,  SMALL( IF( 'FORMAL PROCUREMENT (IFB &amp; RFP)'!$L$7:$L$65 = "No", ROW('FORMAL PROCUREMENT (IFB &amp; RFP)'!$A$7:$A$65)-ROW('FORMAL PROCUREMENT (IFB &amp; RFP)'!$A$7)+1 ),  ROWS('FORMAL PROCUREMENT (IFB &amp; RFP)'!$A$7:'FORMAL PROCUREMENT (IFB &amp; RFP)'!A45)) ),"")</f>
        <v/>
      </c>
      <c r="AA48" s="296" t="str">
        <f t="array" ref="AA48">IFERROR( INDEX('FORMAL PROCUREMENT (IFB &amp; RFP)'!$M$7:$M$65,  SMALL( IF( 'FORMAL PROCUREMENT (IFB &amp; RFP)'!$L$7:$L$65 = "No", ROW('FORMAL PROCUREMENT (IFB &amp; RFP)'!$M$7:$M$65)-ROW('FORMAL PROCUREMENT (IFB &amp; RFP)'!$M$7)+1 ),  ROWS('FORMAL PROCUREMENT (IFB &amp; RFP)'!$M$7:'FORMAL PROCUREMENT (IFB &amp; RFP)'!M45)) ),"")</f>
        <v/>
      </c>
      <c r="AB48" s="303"/>
      <c r="AC48" s="303"/>
      <c r="AD48" s="315"/>
      <c r="AE48" s="324"/>
      <c r="AF48" s="324"/>
      <c r="AG48" s="324"/>
      <c r="AH48" s="324"/>
      <c r="AI48" s="324"/>
      <c r="AJ48" s="324"/>
      <c r="AK48" s="324"/>
      <c r="AL48" s="324"/>
    </row>
    <row r="49" spans="1:38" s="325" customFormat="1" ht="15.6" x14ac:dyDescent="0.3">
      <c r="A49" s="296" t="str">
        <f t="array" ref="A49">IFERROR(INDEX('FORMAL PROCUREMENT (IFB &amp; RFP)'!$A$7:$A$65,SMALL(IF('FORMAL PROCUREMENT (IFB &amp; RFP)'!$B$7:$B$65="No",ROW('FORMAL PROCUREMENT (IFB &amp; RFP)'!$A$7:$A$65)-ROW('FORMAL PROCUREMENT (IFB &amp; RFP)'!$A$7)+1),ROWS('FORMAL PROCUREMENT (IFB &amp; RFP)'!$A$7:'FORMAL PROCUREMENT (IFB &amp; RFP)'!A46))),"")</f>
        <v/>
      </c>
      <c r="B49" s="297" t="str">
        <f t="array" ref="B49">IFERROR( INDEX('FORMAL PROCUREMENT (IFB &amp; RFP)'!$C$7:$C$65,  SMALL( IF( 'FORMAL PROCUREMENT (IFB &amp; RFP)'!$B$7:$B$65 = "No", ROW('FORMAL PROCUREMENT (IFB &amp; RFP)'!$C$7:$C$65)-ROW('FORMAL PROCUREMENT (IFB &amp; RFP)'!$C$7)+1 ),  ROWS('FORMAL PROCUREMENT (IFB &amp; RFP)'!$C$7:'FORMAL PROCUREMENT (IFB &amp; RFP)'!C46)) ),"")</f>
        <v/>
      </c>
      <c r="C49" s="303"/>
      <c r="D49" s="303"/>
      <c r="E49" s="315"/>
      <c r="F49" s="296" t="str">
        <f t="array" ref="F49">IFERROR(INDEX('FORMAL PROCUREMENT (IFB &amp; RFP)'!$A$7:$A$65, SMALL( IF( 'FORMAL PROCUREMENT (IFB &amp; RFP)'!$D$7:$D$65 = "No", ROW('FORMAL PROCUREMENT (IFB &amp; RFP)'!$A$7:$A$65)-ROW('FORMAL PROCUREMENT (IFB &amp; RFP)'!$A$7)+1 ), ROWS('FORMAL PROCUREMENT (IFB &amp; RFP)'!$A$7:'FORMAL PROCUREMENT (IFB &amp; RFP)'!A46)) ),"")</f>
        <v/>
      </c>
      <c r="G49" s="296" t="str">
        <f t="array" ref="G49">IFERROR( INDEX('FORMAL PROCUREMENT (IFB &amp; RFP)'!$E$7:$E$65,  SMALL( IF( 'FORMAL PROCUREMENT (IFB &amp; RFP)'!$D$7:$D$65 = "No", ROW('FORMAL PROCUREMENT (IFB &amp; RFP)'!$E$7:$E$65)-ROW('FORMAL PROCUREMENT (IFB &amp; RFP)'!$E$7)+1 ),  ROWS('FORMAL PROCUREMENT (IFB &amp; RFP)'!$E$7:'FORMAL PROCUREMENT (IFB &amp; RFP)'!E46)) ),"")</f>
        <v/>
      </c>
      <c r="H49" s="303"/>
      <c r="I49" s="303"/>
      <c r="J49" s="315"/>
      <c r="K49" s="296" t="str">
        <f t="array" ref="K49">IFERROR( INDEX('FORMAL PROCUREMENT (IFB &amp; RFP)'!$A$7:$A$65,  SMALL( IF( 'FORMAL PROCUREMENT (IFB &amp; RFP)'!$F$7:$F$65 = "No", ROW('FORMAL PROCUREMENT (IFB &amp; RFP)'!$A$7:$A$65)-ROW('FORMAL PROCUREMENT (IFB &amp; RFP)'!$A$7)+1 ),  ROWS('FORMAL PROCUREMENT (IFB &amp; RFP)'!$A$7:'FORMAL PROCUREMENT (IFB &amp; RFP)'!A46)) ),"")</f>
        <v/>
      </c>
      <c r="L49" s="296" t="str">
        <f t="array" ref="L49">IFERROR( INDEX('FORMAL PROCUREMENT (IFB &amp; RFP)'!$G$7:$G$65,  SMALL( IF( 'FORMAL PROCUREMENT (IFB &amp; RFP)'!$F$7:$F$65 = "No", ROW('FORMAL PROCUREMENT (IFB &amp; RFP)'!$G$7:$G$65)-ROW('FORMAL PROCUREMENT (IFB &amp; RFP)'!$G$7)+1 ),  ROWS('FORMAL PROCUREMENT (IFB &amp; RFP)'!$G$7:'FORMAL PROCUREMENT (IFB &amp; RFP)'!G46)) ),"")</f>
        <v/>
      </c>
      <c r="M49" s="303"/>
      <c r="N49" s="303"/>
      <c r="O49" s="315"/>
      <c r="P49" s="296" t="str">
        <f t="array" ref="P49">IFERROR( INDEX('FORMAL PROCUREMENT (IFB &amp; RFP)'!$A$7:$A$65,  SMALL( IF( 'FORMAL PROCUREMENT (IFB &amp; RFP)'!$H$7:$H$65 = "No", ROW('FORMAL PROCUREMENT (IFB &amp; RFP)'!$A$7:$A$65)-ROW('FORMAL PROCUREMENT (IFB &amp; RFP)'!$A$7)+1 ),  ROWS('FORMAL PROCUREMENT (IFB &amp; RFP)'!$A$7:'FORMAL PROCUREMENT (IFB &amp; RFP)'!A46)) ),"")</f>
        <v/>
      </c>
      <c r="Q49" s="296" t="str">
        <f t="array" ref="Q49">IFERROR( INDEX('FORMAL PROCUREMENT (IFB &amp; RFP)'!$I$7:$I$65,  SMALL( IF( 'FORMAL PROCUREMENT (IFB &amp; RFP)'!$H$7:$H$65 = "No", ROW('FORMAL PROCUREMENT (IFB &amp; RFP)'!$I$7:$I$65)-ROW('FORMAL PROCUREMENT (IFB &amp; RFP)'!$I$7)+1 ),  ROWS('FORMAL PROCUREMENT (IFB &amp; RFP)'!$I$7:'FORMAL PROCUREMENT (IFB &amp; RFP)'!I46)) ),"")</f>
        <v/>
      </c>
      <c r="R49" s="303"/>
      <c r="S49" s="303"/>
      <c r="T49" s="315"/>
      <c r="U49" s="296" t="str">
        <f t="array" ref="U49">IFERROR( INDEX('FORMAL PROCUREMENT (IFB &amp; RFP)'!$A$7:$A$65,  SMALL( IF( 'FORMAL PROCUREMENT (IFB &amp; RFP)'!$J$7:$J$65 = "No", ROW('FORMAL PROCUREMENT (IFB &amp; RFP)'!$A$7:$A$65)-ROW('FORMAL PROCUREMENT (IFB &amp; RFP)'!$A$7)+1 ),  ROWS('FORMAL PROCUREMENT (IFB &amp; RFP)'!$A$7:'FORMAL PROCUREMENT (IFB &amp; RFP)'!A46)) ),"")</f>
        <v/>
      </c>
      <c r="V49" s="296" t="str">
        <f t="array" ref="V49">IFERROR( INDEX('FORMAL PROCUREMENT (IFB &amp; RFP)'!$K$7:$K$65,  SMALL( IF( 'FORMAL PROCUREMENT (IFB &amp; RFP)'!$J$7:$J$65 = "No", ROW('FORMAL PROCUREMENT (IFB &amp; RFP)'!$K$7:$K$65)-ROW('FORMAL PROCUREMENT (IFB &amp; RFP)'!$K$7)+1 ),  ROWS('FORMAL PROCUREMENT (IFB &amp; RFP)'!$K$7:'FORMAL PROCUREMENT (IFB &amp; RFP)'!K46)) ),"")</f>
        <v/>
      </c>
      <c r="W49" s="303"/>
      <c r="X49" s="303"/>
      <c r="Y49" s="315"/>
      <c r="Z49" s="296" t="str">
        <f t="array" ref="Z49">IFERROR( INDEX('FORMAL PROCUREMENT (IFB &amp; RFP)'!$A$7:$A$65,  SMALL( IF( 'FORMAL PROCUREMENT (IFB &amp; RFP)'!$L$7:$L$65 = "No", ROW('FORMAL PROCUREMENT (IFB &amp; RFP)'!$A$7:$A$65)-ROW('FORMAL PROCUREMENT (IFB &amp; RFP)'!$A$7)+1 ),  ROWS('FORMAL PROCUREMENT (IFB &amp; RFP)'!$A$7:'FORMAL PROCUREMENT (IFB &amp; RFP)'!A46)) ),"")</f>
        <v/>
      </c>
      <c r="AA49" s="296" t="str">
        <f t="array" ref="AA49">IFERROR( INDEX('FORMAL PROCUREMENT (IFB &amp; RFP)'!$M$7:$M$65,  SMALL( IF( 'FORMAL PROCUREMENT (IFB &amp; RFP)'!$L$7:$L$65 = "No", ROW('FORMAL PROCUREMENT (IFB &amp; RFP)'!$M$7:$M$65)-ROW('FORMAL PROCUREMENT (IFB &amp; RFP)'!$M$7)+1 ),  ROWS('FORMAL PROCUREMENT (IFB &amp; RFP)'!$M$7:'FORMAL PROCUREMENT (IFB &amp; RFP)'!M46)) ),"")</f>
        <v/>
      </c>
      <c r="AB49" s="303"/>
      <c r="AC49" s="303"/>
      <c r="AD49" s="315"/>
      <c r="AE49" s="324"/>
      <c r="AF49" s="324"/>
      <c r="AG49" s="324"/>
      <c r="AH49" s="324"/>
      <c r="AI49" s="324"/>
      <c r="AJ49" s="324"/>
      <c r="AK49" s="324"/>
      <c r="AL49" s="324"/>
    </row>
    <row r="50" spans="1:38" x14ac:dyDescent="0.3">
      <c r="A50" s="307"/>
      <c r="B50" s="307"/>
      <c r="C50" s="307"/>
      <c r="D50" s="307"/>
      <c r="E50" s="307"/>
      <c r="F50" s="307"/>
      <c r="G50" s="307"/>
      <c r="H50" s="307"/>
      <c r="I50" s="307"/>
      <c r="J50" s="307"/>
      <c r="K50" s="307"/>
      <c r="L50" s="307"/>
      <c r="M50" s="307"/>
      <c r="N50" s="307"/>
      <c r="O50" s="307"/>
      <c r="P50" s="307"/>
      <c r="Q50" s="307"/>
      <c r="R50" s="307"/>
      <c r="S50" s="307"/>
      <c r="T50" s="307"/>
      <c r="U50" s="307"/>
      <c r="V50" s="307"/>
      <c r="W50" s="307"/>
      <c r="X50" s="307"/>
      <c r="Y50" s="307"/>
      <c r="Z50" s="307"/>
      <c r="AA50" s="307"/>
      <c r="AB50" s="307"/>
      <c r="AC50" s="307"/>
      <c r="AD50" s="307"/>
    </row>
    <row r="51" spans="1:38" x14ac:dyDescent="0.3">
      <c r="A51" s="307"/>
      <c r="B51" s="307"/>
      <c r="C51" s="307"/>
      <c r="D51" s="307"/>
      <c r="E51" s="307"/>
      <c r="F51" s="307"/>
      <c r="G51" s="307"/>
      <c r="H51" s="307"/>
      <c r="I51" s="307"/>
      <c r="J51" s="307"/>
      <c r="K51" s="307"/>
      <c r="L51" s="307"/>
      <c r="M51" s="307"/>
      <c r="N51" s="307"/>
      <c r="O51" s="307"/>
      <c r="P51" s="307"/>
      <c r="Q51" s="307"/>
      <c r="R51" s="307"/>
      <c r="S51" s="307"/>
      <c r="T51" s="307"/>
      <c r="U51" s="307"/>
      <c r="V51" s="307"/>
      <c r="W51" s="307"/>
      <c r="X51" s="307"/>
      <c r="Y51" s="307"/>
      <c r="Z51" s="307"/>
      <c r="AA51" s="307"/>
      <c r="AB51" s="307"/>
      <c r="AC51" s="307"/>
      <c r="AD51" s="307"/>
    </row>
    <row r="52" spans="1:38" x14ac:dyDescent="0.3">
      <c r="A52" s="307"/>
      <c r="B52" s="307"/>
      <c r="C52" s="307"/>
      <c r="D52" s="307"/>
      <c r="E52" s="307"/>
      <c r="F52" s="307"/>
      <c r="G52" s="307"/>
      <c r="H52" s="307"/>
      <c r="I52" s="307"/>
      <c r="J52" s="307"/>
      <c r="K52" s="307"/>
      <c r="L52" s="307"/>
      <c r="M52" s="307"/>
      <c r="N52" s="307"/>
      <c r="O52" s="307"/>
      <c r="P52" s="307"/>
      <c r="Q52" s="307"/>
      <c r="R52" s="307"/>
      <c r="S52" s="307"/>
      <c r="T52" s="307"/>
      <c r="U52" s="307"/>
      <c r="V52" s="307"/>
      <c r="W52" s="307"/>
      <c r="X52" s="307"/>
      <c r="Y52" s="307"/>
      <c r="Z52" s="307"/>
      <c r="AA52" s="307"/>
      <c r="AB52" s="307"/>
      <c r="AC52" s="307"/>
      <c r="AD52" s="307"/>
    </row>
    <row r="53" spans="1:38" x14ac:dyDescent="0.3">
      <c r="A53" s="307"/>
      <c r="B53" s="307"/>
      <c r="C53" s="307"/>
      <c r="D53" s="307"/>
      <c r="E53" s="307"/>
      <c r="F53" s="307"/>
      <c r="G53" s="307"/>
      <c r="H53" s="307"/>
      <c r="I53" s="307"/>
      <c r="J53" s="307"/>
      <c r="K53" s="307"/>
      <c r="L53" s="307"/>
      <c r="M53" s="307"/>
      <c r="N53" s="307"/>
      <c r="O53" s="307"/>
      <c r="P53" s="307"/>
      <c r="Q53" s="307"/>
      <c r="R53" s="307"/>
      <c r="S53" s="307"/>
      <c r="T53" s="307"/>
      <c r="U53" s="307"/>
      <c r="V53" s="307"/>
      <c r="W53" s="307"/>
      <c r="X53" s="307"/>
      <c r="Y53" s="307"/>
      <c r="Z53" s="307"/>
      <c r="AA53" s="307"/>
      <c r="AB53" s="307"/>
      <c r="AC53" s="307"/>
      <c r="AD53" s="307"/>
    </row>
    <row r="54" spans="1:38" x14ac:dyDescent="0.3">
      <c r="A54" s="307"/>
      <c r="B54" s="307"/>
      <c r="C54" s="307"/>
      <c r="D54" s="307"/>
      <c r="E54" s="307"/>
      <c r="F54" s="307"/>
      <c r="G54" s="307"/>
      <c r="H54" s="307"/>
      <c r="I54" s="307"/>
      <c r="J54" s="307"/>
      <c r="K54" s="307"/>
      <c r="L54" s="307"/>
      <c r="M54" s="307"/>
      <c r="N54" s="307"/>
      <c r="O54" s="307"/>
      <c r="P54" s="307"/>
      <c r="Q54" s="307"/>
      <c r="R54" s="307"/>
      <c r="S54" s="307"/>
      <c r="T54" s="307"/>
      <c r="U54" s="307"/>
      <c r="V54" s="307"/>
      <c r="W54" s="307"/>
      <c r="X54" s="307"/>
      <c r="Y54" s="307"/>
      <c r="Z54" s="307"/>
      <c r="AA54" s="307"/>
      <c r="AB54" s="307"/>
      <c r="AC54" s="307"/>
      <c r="AD54" s="307"/>
    </row>
    <row r="55" spans="1:38" x14ac:dyDescent="0.3">
      <c r="A55" s="307"/>
      <c r="B55" s="307"/>
      <c r="C55" s="307"/>
      <c r="D55" s="307"/>
      <c r="E55" s="307"/>
      <c r="F55" s="307"/>
      <c r="G55" s="307"/>
      <c r="H55" s="307"/>
      <c r="I55" s="307"/>
      <c r="J55" s="307"/>
      <c r="K55" s="307"/>
      <c r="L55" s="307"/>
      <c r="M55" s="307"/>
      <c r="N55" s="307"/>
      <c r="O55" s="307"/>
      <c r="P55" s="307"/>
      <c r="Q55" s="307"/>
      <c r="R55" s="307"/>
      <c r="S55" s="307"/>
      <c r="T55" s="307"/>
      <c r="U55" s="307"/>
      <c r="V55" s="307"/>
      <c r="W55" s="307"/>
      <c r="X55" s="307"/>
      <c r="Y55" s="307"/>
      <c r="Z55" s="307"/>
      <c r="AA55" s="307"/>
      <c r="AB55" s="307"/>
      <c r="AC55" s="307"/>
      <c r="AD55" s="307"/>
    </row>
    <row r="56" spans="1:38" x14ac:dyDescent="0.3">
      <c r="A56" s="307"/>
      <c r="B56" s="307"/>
      <c r="C56" s="307"/>
      <c r="D56" s="307"/>
      <c r="E56" s="307"/>
      <c r="F56" s="307"/>
      <c r="G56" s="307"/>
      <c r="H56" s="307"/>
      <c r="I56" s="307"/>
      <c r="J56" s="307"/>
      <c r="K56" s="307"/>
      <c r="L56" s="307"/>
      <c r="M56" s="307"/>
      <c r="N56" s="307"/>
      <c r="O56" s="307"/>
      <c r="P56" s="307"/>
      <c r="Q56" s="307"/>
      <c r="R56" s="307"/>
      <c r="S56" s="307"/>
      <c r="T56" s="307"/>
      <c r="U56" s="307"/>
      <c r="V56" s="307"/>
      <c r="W56" s="307"/>
      <c r="X56" s="307"/>
      <c r="Y56" s="307"/>
      <c r="Z56" s="307"/>
      <c r="AA56" s="307"/>
      <c r="AB56" s="307"/>
      <c r="AC56" s="307"/>
      <c r="AD56" s="307"/>
    </row>
    <row r="57" spans="1:38" x14ac:dyDescent="0.3">
      <c r="A57" s="307"/>
      <c r="B57" s="307"/>
      <c r="C57" s="307"/>
      <c r="D57" s="307"/>
      <c r="E57" s="307"/>
      <c r="F57" s="307"/>
      <c r="G57" s="307"/>
      <c r="H57" s="307"/>
      <c r="I57" s="307"/>
      <c r="J57" s="307"/>
      <c r="K57" s="307"/>
      <c r="L57" s="307"/>
      <c r="M57" s="307"/>
      <c r="N57" s="307"/>
      <c r="O57" s="307"/>
      <c r="P57" s="307"/>
      <c r="Q57" s="307"/>
      <c r="R57" s="307"/>
      <c r="S57" s="307"/>
      <c r="T57" s="307"/>
      <c r="U57" s="307"/>
      <c r="V57" s="307"/>
      <c r="W57" s="307"/>
      <c r="X57" s="307"/>
      <c r="Y57" s="307"/>
      <c r="Z57" s="307"/>
      <c r="AA57" s="307"/>
      <c r="AB57" s="307"/>
      <c r="AC57" s="307"/>
      <c r="AD57" s="307"/>
    </row>
    <row r="58" spans="1:38" x14ac:dyDescent="0.3">
      <c r="A58" s="307"/>
      <c r="B58" s="307"/>
      <c r="C58" s="307"/>
      <c r="D58" s="307"/>
      <c r="E58" s="307"/>
      <c r="F58" s="307"/>
      <c r="G58" s="307"/>
      <c r="H58" s="307"/>
      <c r="I58" s="307"/>
      <c r="J58" s="307"/>
      <c r="K58" s="307"/>
      <c r="L58" s="307"/>
      <c r="M58" s="307"/>
      <c r="N58" s="307"/>
      <c r="O58" s="307"/>
      <c r="P58" s="307"/>
      <c r="Q58" s="307"/>
      <c r="R58" s="307"/>
      <c r="S58" s="307"/>
      <c r="T58" s="307"/>
      <c r="U58" s="307"/>
      <c r="V58" s="307"/>
      <c r="W58" s="307"/>
      <c r="X58" s="307"/>
      <c r="Y58" s="307"/>
      <c r="Z58" s="307"/>
      <c r="AA58" s="307"/>
      <c r="AB58" s="307"/>
      <c r="AC58" s="307"/>
      <c r="AD58" s="307"/>
    </row>
    <row r="59" spans="1:38" x14ac:dyDescent="0.3">
      <c r="A59" s="307"/>
      <c r="B59" s="307"/>
      <c r="C59" s="307"/>
      <c r="D59" s="307"/>
      <c r="E59" s="307"/>
      <c r="F59" s="307"/>
      <c r="G59" s="307"/>
      <c r="H59" s="307"/>
      <c r="I59" s="307"/>
      <c r="J59" s="307"/>
      <c r="K59" s="307"/>
      <c r="L59" s="307"/>
      <c r="M59" s="307"/>
      <c r="N59" s="307"/>
      <c r="O59" s="307"/>
      <c r="P59" s="307"/>
      <c r="Q59" s="307"/>
      <c r="R59" s="307"/>
      <c r="S59" s="307"/>
      <c r="T59" s="307"/>
      <c r="U59" s="307"/>
      <c r="V59" s="307"/>
      <c r="W59" s="307"/>
      <c r="X59" s="307"/>
      <c r="Y59" s="307"/>
      <c r="Z59" s="307"/>
      <c r="AA59" s="307"/>
      <c r="AB59" s="307"/>
      <c r="AC59" s="307"/>
      <c r="AD59" s="307"/>
    </row>
    <row r="60" spans="1:38" x14ac:dyDescent="0.3">
      <c r="A60" s="307"/>
      <c r="B60" s="307"/>
      <c r="C60" s="307"/>
      <c r="D60" s="307"/>
      <c r="E60" s="307"/>
      <c r="F60" s="307"/>
      <c r="G60" s="307"/>
      <c r="H60" s="307"/>
      <c r="I60" s="307"/>
      <c r="J60" s="307"/>
      <c r="K60" s="307"/>
      <c r="L60" s="307"/>
      <c r="M60" s="307"/>
      <c r="N60" s="307"/>
      <c r="O60" s="307"/>
      <c r="P60" s="307"/>
      <c r="Q60" s="307"/>
      <c r="R60" s="307"/>
      <c r="S60" s="307"/>
      <c r="T60" s="307"/>
      <c r="U60" s="307"/>
      <c r="V60" s="307"/>
      <c r="W60" s="307"/>
      <c r="X60" s="307"/>
      <c r="Y60" s="307"/>
      <c r="Z60" s="307"/>
      <c r="AA60" s="307"/>
      <c r="AB60" s="307"/>
      <c r="AC60" s="307"/>
      <c r="AD60" s="307"/>
    </row>
    <row r="61" spans="1:38" x14ac:dyDescent="0.3">
      <c r="A61" s="307"/>
      <c r="B61" s="307"/>
      <c r="C61" s="307"/>
      <c r="D61" s="307"/>
      <c r="E61" s="307"/>
      <c r="F61" s="307"/>
      <c r="G61" s="307"/>
      <c r="H61" s="307"/>
      <c r="I61" s="307"/>
      <c r="J61" s="307"/>
      <c r="K61" s="307"/>
      <c r="L61" s="307"/>
      <c r="M61" s="307"/>
      <c r="N61" s="307"/>
      <c r="O61" s="307"/>
      <c r="P61" s="307"/>
      <c r="Q61" s="307"/>
      <c r="R61" s="307"/>
      <c r="S61" s="307"/>
      <c r="T61" s="307"/>
      <c r="U61" s="307"/>
      <c r="V61" s="307"/>
      <c r="W61" s="307"/>
      <c r="X61" s="307"/>
      <c r="Y61" s="307"/>
      <c r="Z61" s="307"/>
      <c r="AA61" s="307"/>
      <c r="AB61" s="307"/>
      <c r="AC61" s="307"/>
      <c r="AD61" s="307"/>
    </row>
    <row r="62" spans="1:38" x14ac:dyDescent="0.3">
      <c r="A62" s="307"/>
      <c r="B62" s="307"/>
      <c r="C62" s="307"/>
      <c r="D62" s="307"/>
      <c r="E62" s="307"/>
      <c r="F62" s="307"/>
      <c r="G62" s="307"/>
      <c r="H62" s="307"/>
      <c r="I62" s="307"/>
      <c r="J62" s="307"/>
      <c r="K62" s="307"/>
      <c r="L62" s="307"/>
      <c r="M62" s="307"/>
      <c r="N62" s="307"/>
      <c r="O62" s="307"/>
      <c r="P62" s="307"/>
      <c r="Q62" s="307"/>
      <c r="R62" s="307"/>
      <c r="S62" s="307"/>
      <c r="T62" s="307"/>
      <c r="U62" s="307"/>
      <c r="V62" s="307"/>
      <c r="W62" s="307"/>
      <c r="X62" s="307"/>
      <c r="Y62" s="307"/>
      <c r="Z62" s="307"/>
      <c r="AA62" s="307"/>
      <c r="AB62" s="307"/>
      <c r="AC62" s="307"/>
      <c r="AD62" s="307"/>
    </row>
    <row r="63" spans="1:38" x14ac:dyDescent="0.3">
      <c r="A63" s="307"/>
      <c r="B63" s="307"/>
      <c r="C63" s="307"/>
      <c r="D63" s="307"/>
      <c r="E63" s="307"/>
      <c r="F63" s="307"/>
      <c r="G63" s="307"/>
      <c r="H63" s="307"/>
      <c r="I63" s="307"/>
      <c r="J63" s="307"/>
      <c r="K63" s="307"/>
      <c r="L63" s="307"/>
      <c r="M63" s="307"/>
      <c r="N63" s="307"/>
      <c r="O63" s="307"/>
      <c r="P63" s="307"/>
      <c r="Q63" s="307"/>
      <c r="R63" s="307"/>
      <c r="S63" s="307"/>
      <c r="T63" s="307"/>
      <c r="U63" s="307"/>
      <c r="V63" s="307"/>
      <c r="W63" s="307"/>
      <c r="X63" s="307"/>
      <c r="Y63" s="307"/>
      <c r="Z63" s="307"/>
      <c r="AA63" s="307"/>
      <c r="AB63" s="307"/>
      <c r="AC63" s="307"/>
      <c r="AD63" s="307"/>
    </row>
    <row r="64" spans="1:38" x14ac:dyDescent="0.3">
      <c r="A64" s="307"/>
      <c r="B64" s="307"/>
      <c r="C64" s="307"/>
      <c r="D64" s="307"/>
      <c r="E64" s="307"/>
      <c r="F64" s="307"/>
      <c r="G64" s="307"/>
      <c r="H64" s="307"/>
      <c r="I64" s="307"/>
      <c r="J64" s="307"/>
      <c r="K64" s="307"/>
      <c r="L64" s="307"/>
      <c r="M64" s="307"/>
      <c r="N64" s="307"/>
      <c r="O64" s="307"/>
      <c r="P64" s="307"/>
      <c r="Q64" s="307"/>
      <c r="R64" s="307"/>
      <c r="S64" s="307"/>
      <c r="T64" s="307"/>
      <c r="U64" s="307"/>
      <c r="V64" s="307"/>
      <c r="W64" s="307"/>
      <c r="X64" s="307"/>
      <c r="Y64" s="307"/>
      <c r="Z64" s="307"/>
      <c r="AA64" s="307"/>
      <c r="AB64" s="307"/>
      <c r="AC64" s="307"/>
      <c r="AD64" s="307"/>
    </row>
    <row r="65" spans="1:30" x14ac:dyDescent="0.3">
      <c r="A65" s="307"/>
      <c r="B65" s="307"/>
      <c r="C65" s="307"/>
      <c r="D65" s="307"/>
      <c r="E65" s="307"/>
      <c r="F65" s="307"/>
      <c r="G65" s="307"/>
      <c r="H65" s="307"/>
      <c r="I65" s="307"/>
      <c r="J65" s="307"/>
      <c r="K65" s="307"/>
      <c r="L65" s="307"/>
      <c r="M65" s="307"/>
      <c r="N65" s="307"/>
      <c r="O65" s="307"/>
      <c r="P65" s="307"/>
      <c r="Q65" s="307"/>
      <c r="R65" s="307"/>
      <c r="S65" s="307"/>
      <c r="T65" s="307"/>
      <c r="U65" s="307"/>
      <c r="V65" s="307"/>
      <c r="W65" s="307"/>
      <c r="X65" s="307"/>
      <c r="Y65" s="307"/>
      <c r="Z65" s="307"/>
      <c r="AA65" s="307"/>
      <c r="AB65" s="307"/>
      <c r="AC65" s="307"/>
      <c r="AD65" s="307"/>
    </row>
    <row r="66" spans="1:30" x14ac:dyDescent="0.3">
      <c r="A66" s="308"/>
      <c r="B66" s="308"/>
      <c r="C66" s="308"/>
      <c r="D66" s="308"/>
      <c r="E66" s="308"/>
      <c r="F66" s="308"/>
      <c r="G66" s="308"/>
      <c r="H66" s="308"/>
      <c r="I66" s="308"/>
      <c r="J66" s="308"/>
      <c r="K66" s="308"/>
      <c r="L66" s="308"/>
      <c r="M66" s="308"/>
      <c r="N66" s="308"/>
      <c r="O66" s="308"/>
      <c r="P66" s="308"/>
      <c r="Q66" s="308"/>
      <c r="R66" s="308"/>
      <c r="S66" s="308"/>
      <c r="T66" s="308"/>
      <c r="U66" s="308"/>
      <c r="V66" s="308"/>
      <c r="W66" s="308"/>
      <c r="X66" s="308"/>
      <c r="Y66" s="308"/>
      <c r="Z66" s="308"/>
      <c r="AA66" s="308"/>
      <c r="AB66" s="308"/>
      <c r="AC66" s="308"/>
      <c r="AD66" s="308"/>
    </row>
    <row r="67" spans="1:30" x14ac:dyDescent="0.3">
      <c r="A67" s="308"/>
      <c r="B67" s="308"/>
      <c r="C67" s="308"/>
      <c r="D67" s="308"/>
      <c r="E67" s="308"/>
      <c r="F67" s="308"/>
      <c r="G67" s="308"/>
      <c r="H67" s="308"/>
      <c r="I67" s="308"/>
      <c r="J67" s="308"/>
      <c r="K67" s="308"/>
      <c r="L67" s="308"/>
      <c r="M67" s="308"/>
      <c r="N67" s="308"/>
      <c r="O67" s="308"/>
      <c r="P67" s="308"/>
      <c r="Q67" s="308"/>
      <c r="R67" s="308"/>
      <c r="S67" s="308"/>
      <c r="T67" s="308"/>
      <c r="U67" s="308"/>
      <c r="V67" s="308"/>
      <c r="W67" s="308"/>
      <c r="X67" s="308"/>
      <c r="Y67" s="308"/>
      <c r="Z67" s="308"/>
      <c r="AA67" s="308"/>
      <c r="AB67" s="308"/>
      <c r="AC67" s="308"/>
      <c r="AD67" s="308"/>
    </row>
    <row r="68" spans="1:30" x14ac:dyDescent="0.3">
      <c r="A68" s="308"/>
      <c r="B68" s="308"/>
      <c r="C68" s="308"/>
      <c r="D68" s="308"/>
      <c r="E68" s="308"/>
      <c r="F68" s="308"/>
      <c r="G68" s="308"/>
      <c r="H68" s="308"/>
      <c r="I68" s="308"/>
      <c r="J68" s="308"/>
      <c r="K68" s="308"/>
      <c r="L68" s="308"/>
      <c r="M68" s="308"/>
      <c r="N68" s="308"/>
      <c r="O68" s="308"/>
      <c r="P68" s="308"/>
      <c r="Q68" s="308"/>
      <c r="R68" s="308"/>
      <c r="S68" s="308"/>
      <c r="T68" s="308"/>
      <c r="U68" s="308"/>
      <c r="V68" s="308"/>
      <c r="W68" s="308"/>
      <c r="X68" s="308"/>
      <c r="Y68" s="308"/>
      <c r="Z68" s="308"/>
      <c r="AA68" s="308"/>
      <c r="AB68" s="308"/>
      <c r="AC68" s="308"/>
      <c r="AD68" s="308"/>
    </row>
    <row r="69" spans="1:30" x14ac:dyDescent="0.3">
      <c r="A69" s="308"/>
      <c r="B69" s="308"/>
      <c r="C69" s="308"/>
      <c r="D69" s="308"/>
      <c r="E69" s="308"/>
      <c r="F69" s="308"/>
      <c r="G69" s="308"/>
      <c r="H69" s="308"/>
      <c r="I69" s="308"/>
      <c r="J69" s="308"/>
      <c r="K69" s="308"/>
      <c r="L69" s="308"/>
      <c r="M69" s="308"/>
      <c r="N69" s="308"/>
      <c r="O69" s="308"/>
      <c r="P69" s="308"/>
      <c r="Q69" s="308"/>
      <c r="R69" s="308"/>
      <c r="S69" s="308"/>
      <c r="T69" s="308"/>
      <c r="U69" s="308"/>
      <c r="V69" s="308"/>
      <c r="W69" s="308"/>
      <c r="X69" s="308"/>
      <c r="Y69" s="308"/>
      <c r="Z69" s="308"/>
      <c r="AA69" s="308"/>
      <c r="AB69" s="308"/>
      <c r="AC69" s="308"/>
      <c r="AD69" s="308"/>
    </row>
    <row r="70" spans="1:30" x14ac:dyDescent="0.3">
      <c r="A70" s="308"/>
      <c r="B70" s="308"/>
      <c r="C70" s="308"/>
      <c r="D70" s="308"/>
      <c r="E70" s="308"/>
      <c r="F70" s="308"/>
      <c r="G70" s="308"/>
      <c r="H70" s="308"/>
      <c r="I70" s="308"/>
      <c r="J70" s="308"/>
      <c r="K70" s="308"/>
      <c r="L70" s="308"/>
      <c r="M70" s="308"/>
      <c r="N70" s="308"/>
      <c r="O70" s="308"/>
      <c r="P70" s="308"/>
      <c r="Q70" s="308"/>
      <c r="R70" s="308"/>
      <c r="S70" s="308"/>
      <c r="T70" s="308"/>
      <c r="U70" s="308"/>
      <c r="V70" s="308"/>
      <c r="W70" s="308"/>
      <c r="X70" s="308"/>
      <c r="Y70" s="308"/>
      <c r="Z70" s="308"/>
      <c r="AA70" s="308"/>
      <c r="AB70" s="308"/>
      <c r="AC70" s="308"/>
      <c r="AD70" s="308"/>
    </row>
    <row r="71" spans="1:30" x14ac:dyDescent="0.3">
      <c r="A71" s="308"/>
      <c r="B71" s="308"/>
      <c r="C71" s="308"/>
      <c r="D71" s="308"/>
      <c r="E71" s="308"/>
      <c r="F71" s="308"/>
      <c r="G71" s="308"/>
      <c r="H71" s="308"/>
      <c r="I71" s="308"/>
      <c r="J71" s="308"/>
      <c r="K71" s="308"/>
      <c r="L71" s="308"/>
      <c r="M71" s="308"/>
      <c r="N71" s="308"/>
      <c r="O71" s="308"/>
      <c r="P71" s="308"/>
      <c r="Q71" s="308"/>
      <c r="R71" s="308"/>
      <c r="S71" s="308"/>
      <c r="T71" s="308"/>
      <c r="U71" s="308"/>
      <c r="V71" s="308"/>
      <c r="W71" s="308"/>
      <c r="X71" s="308"/>
      <c r="Y71" s="308"/>
      <c r="Z71" s="308"/>
      <c r="AA71" s="308"/>
      <c r="AB71" s="308"/>
      <c r="AC71" s="308"/>
      <c r="AD71" s="308"/>
    </row>
    <row r="72" spans="1:30" x14ac:dyDescent="0.3">
      <c r="A72" s="308"/>
      <c r="B72" s="308"/>
      <c r="C72" s="308"/>
      <c r="D72" s="308"/>
      <c r="E72" s="308"/>
      <c r="F72" s="308"/>
      <c r="G72" s="308"/>
      <c r="H72" s="308"/>
      <c r="I72" s="308"/>
      <c r="J72" s="308"/>
      <c r="K72" s="308"/>
      <c r="L72" s="308"/>
      <c r="M72" s="308"/>
      <c r="N72" s="308"/>
      <c r="O72" s="308"/>
      <c r="P72" s="308"/>
      <c r="Q72" s="308"/>
      <c r="R72" s="308"/>
      <c r="S72" s="308"/>
      <c r="T72" s="308"/>
      <c r="U72" s="308"/>
      <c r="V72" s="308"/>
      <c r="W72" s="308"/>
      <c r="X72" s="308"/>
      <c r="Y72" s="308"/>
      <c r="Z72" s="308"/>
      <c r="AA72" s="308"/>
      <c r="AB72" s="308"/>
      <c r="AC72" s="308"/>
      <c r="AD72" s="308"/>
    </row>
    <row r="73" spans="1:30" x14ac:dyDescent="0.3">
      <c r="A73" s="308"/>
      <c r="B73" s="308"/>
      <c r="C73" s="308"/>
      <c r="D73" s="308"/>
      <c r="E73" s="308"/>
      <c r="F73" s="308"/>
      <c r="G73" s="308"/>
      <c r="H73" s="308"/>
      <c r="I73" s="308"/>
      <c r="J73" s="308"/>
      <c r="K73" s="308"/>
      <c r="L73" s="308"/>
      <c r="M73" s="308"/>
      <c r="N73" s="308"/>
      <c r="O73" s="308"/>
      <c r="P73" s="308"/>
      <c r="Q73" s="308"/>
      <c r="R73" s="308"/>
      <c r="S73" s="308"/>
      <c r="T73" s="308"/>
      <c r="U73" s="308"/>
      <c r="V73" s="308"/>
      <c r="W73" s="308"/>
      <c r="X73" s="308"/>
      <c r="Y73" s="308"/>
      <c r="Z73" s="308"/>
      <c r="AA73" s="308"/>
      <c r="AB73" s="308"/>
      <c r="AC73" s="308"/>
      <c r="AD73" s="308"/>
    </row>
    <row r="74" spans="1:30" x14ac:dyDescent="0.3">
      <c r="A74" s="308"/>
      <c r="B74" s="308"/>
      <c r="C74" s="308"/>
      <c r="D74" s="308"/>
      <c r="E74" s="308"/>
      <c r="F74" s="308"/>
      <c r="G74" s="308"/>
      <c r="H74" s="308"/>
      <c r="I74" s="308"/>
      <c r="J74" s="308"/>
      <c r="K74" s="308"/>
      <c r="L74" s="308"/>
      <c r="M74" s="308"/>
      <c r="N74" s="308"/>
      <c r="O74" s="308"/>
      <c r="P74" s="308"/>
      <c r="Q74" s="308"/>
      <c r="R74" s="308"/>
      <c r="S74" s="308"/>
      <c r="T74" s="308"/>
      <c r="U74" s="308"/>
      <c r="V74" s="308"/>
      <c r="W74" s="308"/>
      <c r="X74" s="308"/>
      <c r="Y74" s="308"/>
      <c r="Z74" s="308"/>
      <c r="AA74" s="308"/>
      <c r="AB74" s="308"/>
      <c r="AC74" s="308"/>
      <c r="AD74" s="308"/>
    </row>
    <row r="75" spans="1:30" x14ac:dyDescent="0.3">
      <c r="A75" s="308"/>
      <c r="B75" s="308"/>
      <c r="C75" s="308"/>
      <c r="D75" s="308"/>
      <c r="E75" s="308"/>
      <c r="F75" s="308"/>
      <c r="G75" s="308"/>
      <c r="H75" s="308"/>
      <c r="I75" s="308"/>
      <c r="J75" s="308"/>
      <c r="K75" s="308"/>
      <c r="L75" s="308"/>
      <c r="M75" s="308"/>
      <c r="N75" s="308"/>
      <c r="O75" s="308"/>
      <c r="P75" s="308"/>
      <c r="Q75" s="308"/>
      <c r="R75" s="308"/>
      <c r="S75" s="308"/>
      <c r="T75" s="308"/>
      <c r="U75" s="308"/>
      <c r="V75" s="308"/>
      <c r="W75" s="308"/>
      <c r="X75" s="308"/>
      <c r="Y75" s="308"/>
      <c r="Z75" s="308"/>
      <c r="AA75" s="308"/>
      <c r="AB75" s="308"/>
      <c r="AC75" s="308"/>
      <c r="AD75" s="308"/>
    </row>
    <row r="76" spans="1:30" x14ac:dyDescent="0.3">
      <c r="A76" s="308"/>
      <c r="B76" s="308"/>
      <c r="C76" s="308"/>
      <c r="D76" s="308"/>
      <c r="E76" s="308"/>
      <c r="F76" s="308"/>
      <c r="G76" s="308"/>
      <c r="H76" s="308"/>
      <c r="I76" s="308"/>
      <c r="J76" s="308"/>
      <c r="K76" s="308"/>
      <c r="L76" s="308"/>
      <c r="M76" s="308"/>
      <c r="N76" s="308"/>
      <c r="O76" s="308"/>
      <c r="P76" s="308"/>
      <c r="Q76" s="308"/>
      <c r="R76" s="308"/>
      <c r="S76" s="308"/>
      <c r="T76" s="308"/>
      <c r="U76" s="308"/>
      <c r="V76" s="308"/>
      <c r="W76" s="308"/>
      <c r="X76" s="308"/>
      <c r="Y76" s="308"/>
      <c r="Z76" s="308"/>
      <c r="AA76" s="308"/>
      <c r="AB76" s="308"/>
      <c r="AC76" s="308"/>
      <c r="AD76" s="308"/>
    </row>
    <row r="77" spans="1:30" x14ac:dyDescent="0.3">
      <c r="A77" s="308"/>
      <c r="B77" s="308"/>
      <c r="C77" s="308"/>
      <c r="D77" s="308"/>
      <c r="E77" s="308"/>
      <c r="F77" s="308"/>
      <c r="G77" s="308"/>
      <c r="H77" s="308"/>
      <c r="I77" s="308"/>
      <c r="J77" s="308"/>
      <c r="K77" s="308"/>
      <c r="L77" s="308"/>
      <c r="M77" s="308"/>
      <c r="N77" s="308"/>
      <c r="O77" s="308"/>
      <c r="P77" s="308"/>
      <c r="Q77" s="308"/>
      <c r="R77" s="308"/>
      <c r="S77" s="308"/>
      <c r="T77" s="308"/>
      <c r="U77" s="308"/>
      <c r="V77" s="308"/>
      <c r="W77" s="308"/>
      <c r="X77" s="308"/>
      <c r="Y77" s="308"/>
      <c r="Z77" s="308"/>
      <c r="AA77" s="308"/>
      <c r="AB77" s="308"/>
      <c r="AC77" s="308"/>
      <c r="AD77" s="308"/>
    </row>
    <row r="78" spans="1:30" x14ac:dyDescent="0.3">
      <c r="A78" s="308"/>
      <c r="B78" s="308"/>
      <c r="C78" s="308"/>
      <c r="D78" s="308"/>
      <c r="E78" s="308"/>
      <c r="F78" s="308"/>
      <c r="G78" s="308"/>
      <c r="H78" s="308"/>
      <c r="I78" s="308"/>
      <c r="J78" s="308"/>
      <c r="K78" s="308"/>
      <c r="L78" s="308"/>
      <c r="M78" s="308"/>
      <c r="N78" s="308"/>
      <c r="O78" s="308"/>
      <c r="P78" s="308"/>
      <c r="Q78" s="308"/>
      <c r="R78" s="308"/>
      <c r="S78" s="308"/>
      <c r="T78" s="308"/>
      <c r="U78" s="308"/>
      <c r="V78" s="308"/>
      <c r="W78" s="308"/>
      <c r="X78" s="308"/>
      <c r="Y78" s="308"/>
      <c r="Z78" s="308"/>
      <c r="AA78" s="308"/>
      <c r="AB78" s="308"/>
      <c r="AC78" s="308"/>
      <c r="AD78" s="308"/>
    </row>
    <row r="79" spans="1:30" x14ac:dyDescent="0.3">
      <c r="A79" s="308"/>
      <c r="B79" s="308"/>
      <c r="C79" s="308"/>
      <c r="D79" s="308"/>
      <c r="E79" s="308"/>
      <c r="F79" s="308"/>
      <c r="G79" s="308"/>
      <c r="H79" s="308"/>
      <c r="I79" s="308"/>
      <c r="J79" s="308"/>
      <c r="K79" s="308"/>
      <c r="L79" s="308"/>
      <c r="M79" s="308"/>
      <c r="N79" s="308"/>
      <c r="O79" s="308"/>
      <c r="P79" s="308"/>
      <c r="Q79" s="308"/>
      <c r="R79" s="308"/>
      <c r="S79" s="308"/>
      <c r="T79" s="308"/>
      <c r="U79" s="308"/>
      <c r="V79" s="308"/>
      <c r="W79" s="308"/>
      <c r="X79" s="308"/>
      <c r="Y79" s="308"/>
      <c r="Z79" s="308"/>
      <c r="AA79" s="308"/>
      <c r="AB79" s="308"/>
      <c r="AC79" s="308"/>
      <c r="AD79" s="308"/>
    </row>
    <row r="80" spans="1:30" x14ac:dyDescent="0.3">
      <c r="A80" s="308"/>
      <c r="B80" s="308"/>
      <c r="C80" s="308"/>
      <c r="D80" s="308"/>
      <c r="E80" s="308"/>
      <c r="F80" s="308"/>
      <c r="G80" s="308"/>
      <c r="H80" s="308"/>
      <c r="I80" s="308"/>
      <c r="J80" s="308"/>
      <c r="K80" s="308"/>
      <c r="L80" s="308"/>
      <c r="M80" s="308"/>
      <c r="N80" s="308"/>
      <c r="O80" s="308"/>
      <c r="P80" s="308"/>
      <c r="Q80" s="308"/>
      <c r="R80" s="308"/>
      <c r="S80" s="308"/>
      <c r="T80" s="308"/>
      <c r="U80" s="308"/>
      <c r="V80" s="308"/>
      <c r="W80" s="308"/>
      <c r="X80" s="308"/>
      <c r="Y80" s="308"/>
      <c r="Z80" s="308"/>
      <c r="AA80" s="308"/>
      <c r="AB80" s="308"/>
      <c r="AC80" s="308"/>
      <c r="AD80" s="308"/>
    </row>
    <row r="81" spans="1:30" x14ac:dyDescent="0.3">
      <c r="A81" s="308"/>
      <c r="B81" s="308"/>
      <c r="C81" s="308"/>
      <c r="D81" s="308"/>
      <c r="E81" s="308"/>
      <c r="F81" s="308"/>
      <c r="G81" s="308"/>
      <c r="H81" s="308"/>
      <c r="I81" s="308"/>
      <c r="J81" s="308"/>
      <c r="K81" s="308"/>
      <c r="L81" s="308"/>
      <c r="M81" s="308"/>
      <c r="N81" s="308"/>
      <c r="O81" s="308"/>
      <c r="P81" s="308"/>
      <c r="Q81" s="308"/>
      <c r="R81" s="308"/>
      <c r="S81" s="308"/>
      <c r="T81" s="308"/>
      <c r="U81" s="308"/>
      <c r="V81" s="308"/>
      <c r="W81" s="308"/>
      <c r="X81" s="308"/>
      <c r="Y81" s="308"/>
      <c r="Z81" s="308"/>
      <c r="AA81" s="308"/>
      <c r="AB81" s="308"/>
      <c r="AC81" s="308"/>
      <c r="AD81" s="308"/>
    </row>
    <row r="82" spans="1:30" x14ac:dyDescent="0.3">
      <c r="A82" s="308"/>
      <c r="B82" s="308"/>
      <c r="C82" s="308"/>
      <c r="D82" s="308"/>
      <c r="E82" s="308"/>
      <c r="F82" s="308"/>
      <c r="G82" s="308"/>
      <c r="H82" s="308"/>
      <c r="I82" s="308"/>
      <c r="J82" s="308"/>
      <c r="K82" s="308"/>
      <c r="L82" s="308"/>
      <c r="M82" s="308"/>
      <c r="N82" s="308"/>
      <c r="O82" s="308"/>
      <c r="P82" s="308"/>
      <c r="Q82" s="308"/>
      <c r="R82" s="308"/>
      <c r="S82" s="308"/>
      <c r="T82" s="308"/>
      <c r="U82" s="308"/>
      <c r="V82" s="308"/>
      <c r="W82" s="308"/>
      <c r="X82" s="308"/>
      <c r="Y82" s="308"/>
      <c r="Z82" s="308"/>
      <c r="AA82" s="308"/>
      <c r="AB82" s="308"/>
      <c r="AC82" s="308"/>
      <c r="AD82" s="308"/>
    </row>
    <row r="83" spans="1:30" x14ac:dyDescent="0.3">
      <c r="A83" s="308"/>
      <c r="B83" s="308"/>
      <c r="C83" s="308"/>
      <c r="D83" s="308"/>
      <c r="E83" s="308"/>
      <c r="F83" s="308"/>
      <c r="G83" s="308"/>
      <c r="H83" s="308"/>
      <c r="I83" s="308"/>
      <c r="J83" s="308"/>
      <c r="K83" s="308"/>
      <c r="L83" s="308"/>
      <c r="M83" s="308"/>
      <c r="N83" s="308"/>
      <c r="O83" s="308"/>
      <c r="P83" s="308"/>
      <c r="Q83" s="308"/>
      <c r="R83" s="308"/>
      <c r="S83" s="308"/>
      <c r="T83" s="308"/>
      <c r="U83" s="308"/>
      <c r="V83" s="308"/>
      <c r="W83" s="308"/>
      <c r="X83" s="308"/>
      <c r="Y83" s="308"/>
      <c r="Z83" s="308"/>
      <c r="AA83" s="308"/>
      <c r="AB83" s="308"/>
      <c r="AC83" s="308"/>
      <c r="AD83" s="308"/>
    </row>
    <row r="84" spans="1:30" x14ac:dyDescent="0.3">
      <c r="A84" s="308"/>
      <c r="B84" s="308"/>
      <c r="C84" s="308"/>
      <c r="D84" s="308"/>
      <c r="E84" s="308"/>
      <c r="F84" s="308"/>
      <c r="G84" s="308"/>
      <c r="H84" s="308"/>
      <c r="I84" s="308"/>
      <c r="J84" s="308"/>
      <c r="K84" s="308"/>
      <c r="L84" s="308"/>
      <c r="M84" s="308"/>
      <c r="N84" s="308"/>
      <c r="O84" s="308"/>
      <c r="P84" s="308"/>
      <c r="Q84" s="308"/>
      <c r="R84" s="308"/>
      <c r="S84" s="308"/>
      <c r="T84" s="308"/>
      <c r="U84" s="308"/>
      <c r="V84" s="308"/>
      <c r="W84" s="308"/>
      <c r="X84" s="308"/>
      <c r="Y84" s="308"/>
      <c r="Z84" s="308"/>
      <c r="AA84" s="308"/>
      <c r="AB84" s="308"/>
      <c r="AC84" s="308"/>
      <c r="AD84" s="308"/>
    </row>
    <row r="85" spans="1:30" x14ac:dyDescent="0.3">
      <c r="A85" s="308"/>
      <c r="B85" s="308"/>
      <c r="C85" s="308"/>
      <c r="D85" s="308"/>
      <c r="E85" s="308"/>
      <c r="F85" s="308"/>
      <c r="G85" s="308"/>
      <c r="H85" s="308"/>
      <c r="I85" s="308"/>
      <c r="J85" s="308"/>
      <c r="K85" s="308"/>
      <c r="L85" s="308"/>
      <c r="M85" s="308"/>
      <c r="N85" s="308"/>
      <c r="O85" s="308"/>
      <c r="P85" s="308"/>
      <c r="Q85" s="308"/>
      <c r="R85" s="308"/>
      <c r="S85" s="308"/>
      <c r="T85" s="308"/>
      <c r="U85" s="308"/>
      <c r="V85" s="308"/>
      <c r="W85" s="308"/>
      <c r="X85" s="308"/>
      <c r="Y85" s="308"/>
      <c r="Z85" s="308"/>
      <c r="AA85" s="308"/>
      <c r="AB85" s="308"/>
      <c r="AC85" s="308"/>
      <c r="AD85" s="308"/>
    </row>
    <row r="86" spans="1:30" x14ac:dyDescent="0.3">
      <c r="A86" s="308"/>
      <c r="B86" s="308"/>
      <c r="C86" s="308"/>
      <c r="D86" s="308"/>
      <c r="E86" s="308"/>
      <c r="F86" s="308"/>
      <c r="G86" s="308"/>
      <c r="H86" s="308"/>
      <c r="I86" s="308"/>
      <c r="J86" s="308"/>
      <c r="K86" s="308"/>
      <c r="L86" s="308"/>
      <c r="M86" s="308"/>
      <c r="N86" s="308"/>
      <c r="O86" s="308"/>
      <c r="P86" s="308"/>
      <c r="Q86" s="308"/>
      <c r="R86" s="308"/>
      <c r="S86" s="308"/>
      <c r="T86" s="308"/>
      <c r="U86" s="308"/>
      <c r="V86" s="308"/>
      <c r="W86" s="308"/>
      <c r="X86" s="308"/>
      <c r="Y86" s="308"/>
      <c r="Z86" s="308"/>
      <c r="AA86" s="308"/>
      <c r="AB86" s="308"/>
      <c r="AC86" s="308"/>
      <c r="AD86" s="308"/>
    </row>
    <row r="87" spans="1:30" x14ac:dyDescent="0.3">
      <c r="A87" s="308"/>
      <c r="B87" s="308"/>
      <c r="C87" s="308"/>
      <c r="D87" s="308"/>
      <c r="E87" s="308"/>
      <c r="F87" s="308"/>
      <c r="G87" s="308"/>
      <c r="H87" s="308"/>
      <c r="I87" s="308"/>
      <c r="J87" s="308"/>
      <c r="K87" s="308"/>
      <c r="L87" s="308"/>
      <c r="M87" s="308"/>
      <c r="N87" s="308"/>
      <c r="O87" s="308"/>
      <c r="P87" s="308"/>
      <c r="Q87" s="308"/>
      <c r="R87" s="308"/>
      <c r="S87" s="308"/>
      <c r="T87" s="308"/>
      <c r="U87" s="308"/>
      <c r="V87" s="308"/>
      <c r="W87" s="308"/>
      <c r="X87" s="308"/>
      <c r="Y87" s="308"/>
      <c r="Z87" s="308"/>
      <c r="AA87" s="308"/>
      <c r="AB87" s="308"/>
      <c r="AC87" s="308"/>
      <c r="AD87" s="308"/>
    </row>
    <row r="88" spans="1:30" x14ac:dyDescent="0.3">
      <c r="A88" s="308"/>
      <c r="B88" s="308"/>
      <c r="C88" s="308"/>
      <c r="D88" s="308"/>
      <c r="E88" s="308"/>
      <c r="F88" s="308"/>
      <c r="G88" s="308"/>
      <c r="H88" s="308"/>
      <c r="I88" s="308"/>
      <c r="J88" s="308"/>
      <c r="K88" s="308"/>
      <c r="L88" s="308"/>
      <c r="M88" s="308"/>
      <c r="N88" s="308"/>
      <c r="O88" s="308"/>
      <c r="P88" s="308"/>
      <c r="Q88" s="308"/>
      <c r="R88" s="308"/>
      <c r="S88" s="308"/>
      <c r="T88" s="308"/>
      <c r="U88" s="308"/>
      <c r="V88" s="308"/>
      <c r="W88" s="308"/>
      <c r="X88" s="308"/>
      <c r="Y88" s="308"/>
      <c r="Z88" s="308"/>
      <c r="AA88" s="308"/>
      <c r="AB88" s="308"/>
      <c r="AC88" s="308"/>
      <c r="AD88" s="308"/>
    </row>
    <row r="89" spans="1:30" x14ac:dyDescent="0.3">
      <c r="A89" s="308"/>
      <c r="B89" s="308"/>
      <c r="C89" s="308"/>
      <c r="D89" s="308"/>
      <c r="E89" s="308"/>
      <c r="F89" s="308"/>
      <c r="G89" s="308"/>
      <c r="H89" s="308"/>
      <c r="I89" s="308"/>
      <c r="J89" s="308"/>
      <c r="K89" s="308"/>
      <c r="L89" s="308"/>
      <c r="M89" s="308"/>
      <c r="N89" s="308"/>
      <c r="O89" s="308"/>
      <c r="P89" s="308"/>
      <c r="Q89" s="308"/>
      <c r="R89" s="308"/>
      <c r="S89" s="308"/>
      <c r="T89" s="308"/>
      <c r="U89" s="308"/>
      <c r="V89" s="308"/>
      <c r="W89" s="308"/>
      <c r="X89" s="308"/>
      <c r="Y89" s="308"/>
      <c r="Z89" s="308"/>
      <c r="AA89" s="308"/>
      <c r="AB89" s="308"/>
      <c r="AC89" s="308"/>
      <c r="AD89" s="308"/>
    </row>
    <row r="90" spans="1:30" x14ac:dyDescent="0.3">
      <c r="A90" s="308"/>
      <c r="B90" s="308"/>
      <c r="C90" s="308"/>
      <c r="D90" s="308"/>
      <c r="E90" s="308"/>
      <c r="F90" s="308"/>
      <c r="G90" s="308"/>
      <c r="H90" s="308"/>
      <c r="I90" s="308"/>
      <c r="J90" s="308"/>
      <c r="K90" s="308"/>
      <c r="L90" s="308"/>
      <c r="M90" s="308"/>
      <c r="N90" s="308"/>
      <c r="O90" s="308"/>
      <c r="P90" s="308"/>
      <c r="Q90" s="308"/>
      <c r="R90" s="308"/>
      <c r="S90" s="308"/>
      <c r="T90" s="308"/>
      <c r="U90" s="308"/>
      <c r="V90" s="308"/>
      <c r="W90" s="308"/>
      <c r="X90" s="308"/>
      <c r="Y90" s="308"/>
      <c r="Z90" s="308"/>
      <c r="AA90" s="308"/>
      <c r="AB90" s="308"/>
      <c r="AC90" s="308"/>
      <c r="AD90" s="308"/>
    </row>
    <row r="91" spans="1:30" x14ac:dyDescent="0.3">
      <c r="A91" s="308"/>
      <c r="B91" s="308"/>
      <c r="C91" s="308"/>
      <c r="D91" s="308"/>
      <c r="E91" s="308"/>
      <c r="F91" s="308"/>
      <c r="G91" s="308"/>
      <c r="H91" s="308"/>
      <c r="I91" s="308"/>
      <c r="J91" s="308"/>
      <c r="K91" s="308"/>
      <c r="L91" s="308"/>
      <c r="M91" s="308"/>
      <c r="N91" s="308"/>
      <c r="O91" s="308"/>
      <c r="P91" s="308"/>
      <c r="Q91" s="308"/>
      <c r="R91" s="308"/>
      <c r="S91" s="308"/>
      <c r="T91" s="308"/>
      <c r="U91" s="308"/>
      <c r="V91" s="308"/>
      <c r="W91" s="308"/>
      <c r="X91" s="308"/>
      <c r="Y91" s="308"/>
      <c r="Z91" s="308"/>
      <c r="AA91" s="308"/>
      <c r="AB91" s="308"/>
      <c r="AC91" s="308"/>
      <c r="AD91" s="308"/>
    </row>
    <row r="92" spans="1:30" x14ac:dyDescent="0.3">
      <c r="A92" s="308"/>
      <c r="B92" s="308"/>
      <c r="C92" s="308"/>
      <c r="D92" s="308"/>
      <c r="E92" s="308"/>
      <c r="F92" s="308"/>
      <c r="G92" s="308"/>
      <c r="H92" s="308"/>
      <c r="I92" s="308"/>
      <c r="J92" s="308"/>
      <c r="K92" s="308"/>
      <c r="L92" s="308"/>
      <c r="M92" s="308"/>
      <c r="N92" s="308"/>
      <c r="O92" s="308"/>
      <c r="P92" s="308"/>
      <c r="Q92" s="308"/>
      <c r="R92" s="308"/>
      <c r="S92" s="308"/>
      <c r="T92" s="308"/>
      <c r="U92" s="308"/>
      <c r="V92" s="308"/>
      <c r="W92" s="308"/>
      <c r="X92" s="308"/>
      <c r="Y92" s="308"/>
      <c r="Z92" s="308"/>
      <c r="AA92" s="308"/>
      <c r="AB92" s="308"/>
      <c r="AC92" s="308"/>
      <c r="AD92" s="308"/>
    </row>
    <row r="93" spans="1:30" x14ac:dyDescent="0.3">
      <c r="A93" s="308"/>
      <c r="B93" s="308"/>
      <c r="C93" s="308"/>
      <c r="D93" s="308"/>
      <c r="E93" s="308"/>
      <c r="F93" s="308"/>
      <c r="G93" s="308"/>
      <c r="H93" s="308"/>
      <c r="I93" s="308"/>
      <c r="J93" s="308"/>
      <c r="K93" s="308"/>
      <c r="L93" s="308"/>
      <c r="M93" s="308"/>
      <c r="N93" s="308"/>
      <c r="O93" s="308"/>
      <c r="P93" s="308"/>
      <c r="Q93" s="308"/>
      <c r="R93" s="308"/>
      <c r="S93" s="308"/>
      <c r="T93" s="308"/>
      <c r="U93" s="308"/>
      <c r="V93" s="308"/>
      <c r="W93" s="308"/>
      <c r="X93" s="308"/>
      <c r="Y93" s="308"/>
      <c r="Z93" s="308"/>
      <c r="AA93" s="308"/>
      <c r="AB93" s="308"/>
      <c r="AC93" s="308"/>
      <c r="AD93" s="308"/>
    </row>
    <row r="94" spans="1:30" x14ac:dyDescent="0.3">
      <c r="A94" s="308"/>
      <c r="B94" s="308"/>
      <c r="C94" s="308"/>
      <c r="D94" s="308"/>
      <c r="E94" s="308"/>
      <c r="F94" s="308"/>
      <c r="G94" s="308"/>
      <c r="H94" s="308"/>
      <c r="I94" s="308"/>
      <c r="J94" s="308"/>
      <c r="K94" s="308"/>
      <c r="L94" s="308"/>
      <c r="M94" s="308"/>
      <c r="N94" s="308"/>
      <c r="O94" s="308"/>
      <c r="P94" s="308"/>
      <c r="Q94" s="308"/>
      <c r="R94" s="308"/>
      <c r="S94" s="308"/>
      <c r="T94" s="308"/>
      <c r="U94" s="308"/>
      <c r="V94" s="308"/>
      <c r="W94" s="308"/>
      <c r="X94" s="308"/>
      <c r="Y94" s="308"/>
      <c r="Z94" s="308"/>
      <c r="AA94" s="308"/>
      <c r="AB94" s="308"/>
      <c r="AC94" s="308"/>
      <c r="AD94" s="308"/>
    </row>
    <row r="95" spans="1:30" x14ac:dyDescent="0.3">
      <c r="A95" s="308"/>
      <c r="B95" s="308"/>
      <c r="C95" s="308"/>
      <c r="D95" s="308"/>
      <c r="E95" s="308"/>
      <c r="F95" s="308"/>
      <c r="G95" s="308"/>
      <c r="H95" s="308"/>
      <c r="I95" s="308"/>
      <c r="J95" s="308"/>
      <c r="K95" s="308"/>
      <c r="L95" s="308"/>
      <c r="M95" s="308"/>
      <c r="N95" s="308"/>
      <c r="O95" s="308"/>
      <c r="P95" s="308"/>
      <c r="Q95" s="308"/>
      <c r="R95" s="308"/>
      <c r="S95" s="308"/>
      <c r="T95" s="308"/>
      <c r="U95" s="308"/>
      <c r="V95" s="308"/>
      <c r="W95" s="308"/>
      <c r="X95" s="308"/>
      <c r="Y95" s="308"/>
      <c r="Z95" s="308"/>
      <c r="AA95" s="308"/>
      <c r="AB95" s="308"/>
      <c r="AC95" s="308"/>
      <c r="AD95" s="308"/>
    </row>
    <row r="96" spans="1:30" x14ac:dyDescent="0.3">
      <c r="A96" s="308"/>
      <c r="B96" s="308"/>
      <c r="C96" s="308"/>
      <c r="D96" s="308"/>
      <c r="E96" s="308"/>
      <c r="F96" s="308"/>
      <c r="G96" s="308"/>
      <c r="H96" s="308"/>
      <c r="I96" s="308"/>
      <c r="J96" s="308"/>
      <c r="K96" s="308"/>
      <c r="L96" s="308"/>
      <c r="M96" s="308"/>
      <c r="N96" s="308"/>
      <c r="O96" s="308"/>
      <c r="P96" s="308"/>
      <c r="Q96" s="308"/>
      <c r="R96" s="308"/>
      <c r="S96" s="308"/>
      <c r="T96" s="308"/>
      <c r="U96" s="308"/>
      <c r="V96" s="308"/>
      <c r="W96" s="308"/>
      <c r="X96" s="308"/>
      <c r="Y96" s="308"/>
      <c r="Z96" s="308"/>
      <c r="AA96" s="308"/>
      <c r="AB96" s="308"/>
      <c r="AC96" s="308"/>
      <c r="AD96" s="308"/>
    </row>
    <row r="97" spans="1:30" x14ac:dyDescent="0.3">
      <c r="A97" s="308"/>
      <c r="B97" s="308"/>
      <c r="C97" s="308"/>
      <c r="D97" s="308"/>
      <c r="E97" s="308"/>
      <c r="F97" s="308"/>
      <c r="G97" s="308"/>
      <c r="H97" s="308"/>
      <c r="I97" s="308"/>
      <c r="J97" s="308"/>
      <c r="K97" s="308"/>
      <c r="L97" s="308"/>
      <c r="M97" s="308"/>
      <c r="N97" s="308"/>
      <c r="O97" s="308"/>
      <c r="P97" s="308"/>
      <c r="Q97" s="308"/>
      <c r="R97" s="308"/>
      <c r="S97" s="308"/>
      <c r="T97" s="308"/>
      <c r="U97" s="308"/>
      <c r="V97" s="308"/>
      <c r="W97" s="308"/>
      <c r="X97" s="308"/>
      <c r="Y97" s="308"/>
      <c r="Z97" s="308"/>
      <c r="AA97" s="308"/>
      <c r="AB97" s="308"/>
      <c r="AC97" s="308"/>
      <c r="AD97" s="308"/>
    </row>
    <row r="98" spans="1:30" x14ac:dyDescent="0.3">
      <c r="A98" s="308"/>
      <c r="B98" s="308"/>
      <c r="C98" s="308"/>
      <c r="D98" s="308"/>
      <c r="E98" s="308"/>
      <c r="F98" s="308"/>
      <c r="G98" s="308"/>
      <c r="H98" s="308"/>
      <c r="I98" s="308"/>
      <c r="J98" s="308"/>
      <c r="K98" s="308"/>
      <c r="L98" s="308"/>
      <c r="M98" s="308"/>
      <c r="N98" s="308"/>
      <c r="O98" s="308"/>
      <c r="P98" s="308"/>
      <c r="Q98" s="308"/>
      <c r="R98" s="308"/>
      <c r="S98" s="308"/>
      <c r="T98" s="308"/>
      <c r="U98" s="308"/>
      <c r="V98" s="308"/>
      <c r="W98" s="308"/>
      <c r="X98" s="308"/>
      <c r="Y98" s="308"/>
      <c r="Z98" s="308"/>
      <c r="AA98" s="308"/>
      <c r="AB98" s="308"/>
      <c r="AC98" s="308"/>
      <c r="AD98" s="308"/>
    </row>
    <row r="99" spans="1:30" x14ac:dyDescent="0.3">
      <c r="A99" s="308"/>
      <c r="B99" s="308"/>
      <c r="C99" s="308"/>
      <c r="D99" s="308"/>
      <c r="E99" s="308"/>
      <c r="F99" s="308"/>
      <c r="G99" s="308"/>
      <c r="H99" s="308"/>
      <c r="I99" s="308"/>
      <c r="J99" s="308"/>
      <c r="K99" s="308"/>
      <c r="L99" s="308"/>
      <c r="M99" s="308"/>
      <c r="N99" s="308"/>
      <c r="O99" s="308"/>
      <c r="P99" s="308"/>
      <c r="Q99" s="308"/>
      <c r="R99" s="308"/>
      <c r="S99" s="308"/>
      <c r="T99" s="308"/>
      <c r="U99" s="308"/>
      <c r="V99" s="308"/>
      <c r="W99" s="308"/>
      <c r="X99" s="308"/>
      <c r="Y99" s="308"/>
      <c r="Z99" s="308"/>
      <c r="AA99" s="308"/>
      <c r="AB99" s="308"/>
      <c r="AC99" s="308"/>
      <c r="AD99" s="308"/>
    </row>
    <row r="100" spans="1:30" x14ac:dyDescent="0.3">
      <c r="A100" s="308"/>
      <c r="B100" s="308"/>
      <c r="C100" s="308"/>
      <c r="D100" s="308"/>
      <c r="E100" s="308"/>
      <c r="F100" s="308"/>
      <c r="G100" s="308"/>
      <c r="H100" s="308"/>
      <c r="I100" s="308"/>
      <c r="J100" s="308"/>
      <c r="K100" s="308"/>
      <c r="L100" s="308"/>
      <c r="M100" s="308"/>
      <c r="N100" s="308"/>
      <c r="O100" s="308"/>
      <c r="P100" s="308"/>
      <c r="Q100" s="308"/>
      <c r="R100" s="308"/>
      <c r="S100" s="308"/>
      <c r="T100" s="308"/>
      <c r="U100" s="308"/>
      <c r="V100" s="308"/>
      <c r="W100" s="308"/>
      <c r="X100" s="308"/>
      <c r="Y100" s="308"/>
      <c r="Z100" s="308"/>
      <c r="AA100" s="308"/>
      <c r="AB100" s="308"/>
      <c r="AC100" s="308"/>
      <c r="AD100" s="308"/>
    </row>
    <row r="101" spans="1:30" x14ac:dyDescent="0.3">
      <c r="A101" s="308"/>
      <c r="B101" s="308"/>
      <c r="C101" s="308"/>
      <c r="D101" s="308"/>
      <c r="E101" s="308"/>
      <c r="F101" s="308"/>
      <c r="G101" s="308"/>
      <c r="H101" s="308"/>
      <c r="I101" s="308"/>
      <c r="J101" s="308"/>
      <c r="K101" s="308"/>
      <c r="L101" s="308"/>
      <c r="M101" s="308"/>
      <c r="N101" s="308"/>
      <c r="O101" s="308"/>
      <c r="P101" s="308"/>
      <c r="Q101" s="308"/>
      <c r="R101" s="308"/>
      <c r="S101" s="308"/>
      <c r="T101" s="308"/>
      <c r="U101" s="308"/>
      <c r="V101" s="308"/>
      <c r="W101" s="308"/>
      <c r="X101" s="308"/>
      <c r="Y101" s="308"/>
      <c r="Z101" s="308"/>
      <c r="AA101" s="308"/>
      <c r="AB101" s="308"/>
      <c r="AC101" s="308"/>
      <c r="AD101" s="308"/>
    </row>
    <row r="102" spans="1:30" x14ac:dyDescent="0.3">
      <c r="A102" s="308"/>
      <c r="B102" s="308"/>
      <c r="C102" s="308"/>
      <c r="D102" s="308"/>
      <c r="E102" s="308"/>
      <c r="F102" s="308"/>
      <c r="G102" s="308"/>
      <c r="H102" s="308"/>
      <c r="I102" s="308"/>
      <c r="J102" s="308"/>
      <c r="K102" s="308"/>
      <c r="L102" s="308"/>
      <c r="M102" s="308"/>
      <c r="N102" s="308"/>
      <c r="O102" s="308"/>
      <c r="P102" s="308"/>
      <c r="Q102" s="308"/>
      <c r="R102" s="308"/>
      <c r="S102" s="308"/>
      <c r="T102" s="308"/>
      <c r="U102" s="308"/>
      <c r="V102" s="308"/>
      <c r="W102" s="308"/>
      <c r="X102" s="308"/>
      <c r="Y102" s="308"/>
      <c r="Z102" s="308"/>
      <c r="AA102" s="308"/>
      <c r="AB102" s="308"/>
      <c r="AC102" s="308"/>
      <c r="AD102" s="308"/>
    </row>
    <row r="103" spans="1:30" x14ac:dyDescent="0.3">
      <c r="A103" s="308"/>
      <c r="B103" s="308"/>
      <c r="C103" s="308"/>
      <c r="D103" s="308"/>
      <c r="E103" s="308"/>
      <c r="F103" s="308"/>
      <c r="G103" s="308"/>
      <c r="H103" s="308"/>
      <c r="I103" s="308"/>
      <c r="J103" s="308"/>
      <c r="K103" s="308"/>
      <c r="L103" s="308"/>
      <c r="M103" s="308"/>
      <c r="N103" s="308"/>
      <c r="O103" s="308"/>
      <c r="P103" s="308"/>
      <c r="Q103" s="308"/>
      <c r="R103" s="308"/>
      <c r="S103" s="308"/>
      <c r="T103" s="308"/>
      <c r="U103" s="308"/>
      <c r="V103" s="308"/>
      <c r="W103" s="308"/>
      <c r="X103" s="308"/>
      <c r="Y103" s="308"/>
      <c r="Z103" s="308"/>
      <c r="AA103" s="308"/>
      <c r="AB103" s="308"/>
      <c r="AC103" s="308"/>
      <c r="AD103" s="308"/>
    </row>
  </sheetData>
  <mergeCells count="7">
    <mergeCell ref="A1:AD1"/>
    <mergeCell ref="Z2:AC2"/>
    <mergeCell ref="A2:D2"/>
    <mergeCell ref="F2:I2"/>
    <mergeCell ref="K2:N2"/>
    <mergeCell ref="P2:S2"/>
    <mergeCell ref="U2:X2"/>
  </mergeCells>
  <conditionalFormatting sqref="B10">
    <cfRule type="containsBlanks" dxfId="0" priority="1">
      <formula>LEN(TRIM(B10))=0</formula>
    </cfRule>
  </conditionalFormatting>
  <pageMargins left="0.7" right="0.7" top="0.75" bottom="0.75" header="0.3" footer="0.3"/>
  <pageSetup orientation="portrait" horizontalDpi="1200" verticalDpi="12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L53"/>
  <sheetViews>
    <sheetView zoomScaleNormal="100" workbookViewId="0">
      <selection activeCell="Q24" sqref="Q24"/>
    </sheetView>
  </sheetViews>
  <sheetFormatPr defaultColWidth="25.5546875" defaultRowHeight="14.4" x14ac:dyDescent="0.3"/>
  <cols>
    <col min="1" max="1" width="42" style="300" customWidth="1"/>
    <col min="2" max="2" width="35.5546875" style="300" bestFit="1" customWidth="1"/>
    <col min="3" max="4" width="35.5546875" style="300" customWidth="1"/>
    <col min="5" max="5" width="5.5546875" style="300" customWidth="1"/>
    <col min="6" max="6" width="42" style="300" customWidth="1"/>
    <col min="7" max="7" width="35.5546875" style="300" bestFit="1" customWidth="1"/>
    <col min="8" max="9" width="35.5546875" style="300" customWidth="1"/>
    <col min="10" max="10" width="5.5546875" style="300" customWidth="1"/>
    <col min="11" max="11" width="42" style="300" customWidth="1"/>
    <col min="12" max="12" width="35.5546875" style="300" bestFit="1" customWidth="1"/>
    <col min="13" max="14" width="35.5546875" style="300" customWidth="1"/>
    <col min="15" max="15" width="5.5546875" style="300" customWidth="1"/>
    <col min="16" max="16" width="42" style="300" customWidth="1"/>
    <col min="17" max="17" width="35.5546875" style="300" bestFit="1" customWidth="1"/>
    <col min="18" max="19" width="35.5546875" style="300" customWidth="1"/>
    <col min="20" max="20" width="5.5546875" style="300" customWidth="1"/>
    <col min="21" max="21" width="42" style="300" customWidth="1"/>
    <col min="22" max="22" width="35.5546875" style="300" bestFit="1" customWidth="1"/>
    <col min="23" max="24" width="35.5546875" style="300" customWidth="1"/>
    <col min="25" max="26" width="25.5546875" style="300"/>
    <col min="27" max="38" width="25.5546875" style="299"/>
    <col min="39" max="16384" width="25.5546875" style="300"/>
  </cols>
  <sheetData>
    <row r="1" spans="1:38" ht="46.2" x14ac:dyDescent="0.3">
      <c r="A1" s="536" t="str">
        <f>'SFA PROCUREMENT TABLE'!$A$1:$D$1&amp;" - "&amp;"FSMC Renewal Findings"</f>
        <v>(Insert Name of School Food Authority Here) - FSMC Renewal Findings</v>
      </c>
      <c r="B1" s="537"/>
      <c r="C1" s="537"/>
      <c r="D1" s="537"/>
      <c r="E1" s="537"/>
      <c r="F1" s="537"/>
      <c r="G1" s="537"/>
      <c r="H1" s="537"/>
      <c r="I1" s="537"/>
      <c r="J1" s="537"/>
      <c r="K1" s="537"/>
      <c r="L1" s="537"/>
      <c r="M1" s="537"/>
      <c r="N1" s="537"/>
      <c r="O1" s="537"/>
      <c r="P1" s="537"/>
      <c r="Q1" s="537"/>
      <c r="R1" s="537"/>
      <c r="S1" s="537"/>
      <c r="T1" s="537"/>
      <c r="U1" s="537"/>
      <c r="V1" s="537"/>
      <c r="W1" s="537"/>
      <c r="X1" s="537"/>
      <c r="Y1" s="537"/>
      <c r="Z1" s="537"/>
      <c r="AA1" s="537"/>
      <c r="AB1" s="537"/>
      <c r="AC1" s="537"/>
      <c r="AD1" s="537"/>
    </row>
    <row r="2" spans="1:38" ht="25.95" x14ac:dyDescent="0.3">
      <c r="A2" s="546" t="str">
        <f>'FOOD SVC MANAGEMENT COMPANIES'!$B$4</f>
        <v/>
      </c>
      <c r="B2" s="546"/>
      <c r="C2" s="546"/>
      <c r="D2" s="546"/>
      <c r="E2" s="298"/>
      <c r="F2" s="546" t="str">
        <f>'FOOD SVC MANAGEMENT COMPANIES'!$D$4</f>
        <v/>
      </c>
      <c r="G2" s="546"/>
      <c r="H2" s="546"/>
      <c r="I2" s="546"/>
      <c r="J2" s="298"/>
      <c r="K2" s="546" t="str">
        <f>'FOOD SVC MANAGEMENT COMPANIES'!$F$4</f>
        <v/>
      </c>
      <c r="L2" s="546"/>
      <c r="M2" s="546"/>
      <c r="N2" s="546"/>
      <c r="O2" s="298"/>
      <c r="P2" s="546" t="str">
        <f>'FOOD SVC MANAGEMENT COMPANIES'!$H$4</f>
        <v/>
      </c>
      <c r="Q2" s="546"/>
      <c r="R2" s="546"/>
      <c r="S2" s="546"/>
      <c r="T2" s="298"/>
      <c r="U2" s="546" t="str">
        <f>'FOOD SVC MANAGEMENT COMPANIES'!$J$4</f>
        <v/>
      </c>
      <c r="V2" s="546"/>
      <c r="W2" s="546"/>
      <c r="X2" s="546"/>
      <c r="Y2" s="298"/>
      <c r="Z2" s="298"/>
    </row>
    <row r="3" spans="1:38" s="314" customFormat="1" ht="18" x14ac:dyDescent="0.3">
      <c r="A3" s="329" t="s">
        <v>39</v>
      </c>
      <c r="B3" s="329" t="s">
        <v>38</v>
      </c>
      <c r="C3" s="301" t="s">
        <v>377</v>
      </c>
      <c r="D3" s="301" t="s">
        <v>378</v>
      </c>
      <c r="E3" s="312"/>
      <c r="F3" s="329" t="s">
        <v>39</v>
      </c>
      <c r="G3" s="329" t="s">
        <v>38</v>
      </c>
      <c r="H3" s="301" t="s">
        <v>377</v>
      </c>
      <c r="I3" s="301" t="s">
        <v>378</v>
      </c>
      <c r="J3" s="312"/>
      <c r="K3" s="329" t="s">
        <v>39</v>
      </c>
      <c r="L3" s="329" t="s">
        <v>38</v>
      </c>
      <c r="M3" s="301" t="s">
        <v>377</v>
      </c>
      <c r="N3" s="301" t="s">
        <v>378</v>
      </c>
      <c r="O3" s="312"/>
      <c r="P3" s="329" t="s">
        <v>39</v>
      </c>
      <c r="Q3" s="329" t="s">
        <v>38</v>
      </c>
      <c r="R3" s="301" t="s">
        <v>377</v>
      </c>
      <c r="S3" s="301" t="s">
        <v>378</v>
      </c>
      <c r="T3" s="312"/>
      <c r="U3" s="329" t="s">
        <v>39</v>
      </c>
      <c r="V3" s="329" t="s">
        <v>38</v>
      </c>
      <c r="W3" s="301" t="s">
        <v>377</v>
      </c>
      <c r="X3" s="301" t="s">
        <v>378</v>
      </c>
      <c r="Y3" s="312"/>
      <c r="Z3" s="312"/>
      <c r="AA3" s="313"/>
      <c r="AB3" s="313"/>
      <c r="AC3" s="313"/>
      <c r="AD3" s="313"/>
      <c r="AE3" s="313"/>
      <c r="AF3" s="313"/>
      <c r="AG3" s="313"/>
      <c r="AH3" s="313"/>
      <c r="AI3" s="313"/>
      <c r="AJ3" s="313"/>
      <c r="AK3" s="313"/>
      <c r="AL3" s="313"/>
    </row>
    <row r="4" spans="1:38" s="306" customFormat="1" ht="15.6" x14ac:dyDescent="0.3">
      <c r="A4" s="296" t="str">
        <f>IF('FOOD SVC MANAGEMENT COMPANIES'!B7="Yes",'FOOD SVC MANAGEMENT COMPANIES'!$A$7, "")</f>
        <v/>
      </c>
      <c r="B4" s="296" t="str">
        <f>IF('FOOD SVC MANAGEMENT COMPANIES'!B7="Yes",'FOOD SVC MANAGEMENT COMPANIES'!C7, "")</f>
        <v/>
      </c>
      <c r="C4" s="303"/>
      <c r="D4" s="303"/>
      <c r="E4" s="304"/>
      <c r="F4" s="296" t="str">
        <f>IF('FOOD SVC MANAGEMENT COMPANIES'!D7="Yes",'FOOD SVC MANAGEMENT COMPANIES'!$A$7, "")</f>
        <v/>
      </c>
      <c r="G4" s="296" t="str">
        <f>IF('FOOD SVC MANAGEMENT COMPANIES'!D7="Yes",'FOOD SVC MANAGEMENT COMPANIES'!E7, "")</f>
        <v/>
      </c>
      <c r="H4" s="303"/>
      <c r="I4" s="303"/>
      <c r="J4" s="304"/>
      <c r="K4" s="296" t="str">
        <f>IF('FOOD SVC MANAGEMENT COMPANIES'!F7="Yes",'FOOD SVC MANAGEMENT COMPANIES'!$A$7, "")</f>
        <v/>
      </c>
      <c r="L4" s="296" t="str">
        <f>IF('FOOD SVC MANAGEMENT COMPANIES'!F7="Yes",'FOOD SVC MANAGEMENT COMPANIES'!E7, "")</f>
        <v/>
      </c>
      <c r="M4" s="303"/>
      <c r="N4" s="303"/>
      <c r="O4" s="304"/>
      <c r="P4" s="296" t="str">
        <f>IF('FOOD SVC MANAGEMENT COMPANIES'!H7="Yes",'FOOD SVC MANAGEMENT COMPANIES'!$A$7, "")</f>
        <v/>
      </c>
      <c r="Q4" s="296" t="str">
        <f>IF('FOOD SVC MANAGEMENT COMPANIES'!H7="Yes",'FOOD SVC MANAGEMENT COMPANIES'!I7, "")</f>
        <v/>
      </c>
      <c r="R4" s="303"/>
      <c r="S4" s="303"/>
      <c r="T4" s="304"/>
      <c r="U4" s="296" t="str">
        <f>IF('FOOD SVC MANAGEMENT COMPANIES'!J7="Yes",'FOOD SVC MANAGEMENT COMPANIES'!$A$7, "")</f>
        <v/>
      </c>
      <c r="V4" s="296" t="str">
        <f>IF('FOOD SVC MANAGEMENT COMPANIES'!J7="Yes",'FOOD SVC MANAGEMENT COMPANIES'!K7, "")</f>
        <v/>
      </c>
      <c r="W4" s="303"/>
      <c r="X4" s="303"/>
      <c r="Y4" s="304"/>
      <c r="Z4" s="304"/>
      <c r="AA4" s="305"/>
      <c r="AB4" s="305"/>
      <c r="AC4" s="305"/>
      <c r="AD4" s="305"/>
      <c r="AE4" s="305"/>
      <c r="AF4" s="305"/>
      <c r="AG4" s="305"/>
      <c r="AH4" s="305"/>
      <c r="AI4" s="305"/>
      <c r="AJ4" s="305"/>
      <c r="AK4" s="305"/>
      <c r="AL4" s="305"/>
    </row>
    <row r="5" spans="1:38" s="306" customFormat="1" ht="15.6" x14ac:dyDescent="0.3">
      <c r="A5" s="296" t="str">
        <f>IF('FOOD SVC MANAGEMENT COMPANIES'!B8="Yes",'FOOD SVC MANAGEMENT COMPANIES'!$A$8, "")</f>
        <v/>
      </c>
      <c r="B5" s="296" t="str">
        <f>IF('FOOD SVC MANAGEMENT COMPANIES'!B8="Yes",'FOOD SVC MANAGEMENT COMPANIES'!C8, "")</f>
        <v/>
      </c>
      <c r="C5" s="303"/>
      <c r="D5" s="303"/>
      <c r="E5" s="304"/>
      <c r="F5" s="296" t="str">
        <f>IF('FOOD SVC MANAGEMENT COMPANIES'!D8="Yes",'FOOD SVC MANAGEMENT COMPANIES'!$A$8, "")</f>
        <v/>
      </c>
      <c r="G5" s="296" t="str">
        <f>IF('FOOD SVC MANAGEMENT COMPANIES'!D8="Yes",'FOOD SVC MANAGEMENT COMPANIES'!E8, "")</f>
        <v/>
      </c>
      <c r="H5" s="303"/>
      <c r="I5" s="303"/>
      <c r="J5" s="304"/>
      <c r="K5" s="296" t="str">
        <f>IF('FOOD SVC MANAGEMENT COMPANIES'!F8="Yes",'FOOD SVC MANAGEMENT COMPANIES'!$A$8, "")</f>
        <v/>
      </c>
      <c r="L5" s="296" t="str">
        <f>IF('FOOD SVC MANAGEMENT COMPANIES'!F8="Yes",'FOOD SVC MANAGEMENT COMPANIES'!E8, "")</f>
        <v/>
      </c>
      <c r="M5" s="303"/>
      <c r="N5" s="303"/>
      <c r="O5" s="304"/>
      <c r="P5" s="296" t="str">
        <f>IF('FOOD SVC MANAGEMENT COMPANIES'!H8="Yes",'FOOD SVC MANAGEMENT COMPANIES'!$A$8, "")</f>
        <v/>
      </c>
      <c r="Q5" s="296" t="str">
        <f>IF('FOOD SVC MANAGEMENT COMPANIES'!H8="Yes",'FOOD SVC MANAGEMENT COMPANIES'!I8, "")</f>
        <v/>
      </c>
      <c r="R5" s="303"/>
      <c r="S5" s="303"/>
      <c r="T5" s="304"/>
      <c r="U5" s="296" t="str">
        <f>IF('FOOD SVC MANAGEMENT COMPANIES'!J8="Yes",'FOOD SVC MANAGEMENT COMPANIES'!$A$8, "")</f>
        <v/>
      </c>
      <c r="V5" s="296" t="str">
        <f>IF('FOOD SVC MANAGEMENT COMPANIES'!J8="Yes",'FOOD SVC MANAGEMENT COMPANIES'!K8, "")</f>
        <v/>
      </c>
      <c r="W5" s="303"/>
      <c r="X5" s="303"/>
      <c r="Y5" s="304"/>
      <c r="Z5" s="304"/>
      <c r="AA5" s="305"/>
      <c r="AB5" s="305"/>
      <c r="AC5" s="305"/>
      <c r="AD5" s="305"/>
      <c r="AE5" s="305"/>
      <c r="AF5" s="305"/>
      <c r="AG5" s="305"/>
      <c r="AH5" s="305"/>
      <c r="AI5" s="305"/>
      <c r="AJ5" s="305"/>
      <c r="AK5" s="305"/>
      <c r="AL5" s="305"/>
    </row>
    <row r="6" spans="1:38" s="306" customFormat="1" ht="15.6" x14ac:dyDescent="0.3">
      <c r="A6" s="296" t="str">
        <f t="array" ref="A6">IFERROR( INDEX('FOOD SVC MANAGEMENT COMPANIES'!$A$7:$A$23,  SMALL( IF( 'FOOD SVC MANAGEMENT COMPANIES'!$B$7:$B$23 = "No", ROW('FOOD SVC MANAGEMENT COMPANIES'!$A$7:$A$23)-ROW('FOOD SVC MANAGEMENT COMPANIES'!$A$7)+1 ),  ROWS('FOOD SVC MANAGEMENT COMPANIES'!$A$7:A7)) ),"")</f>
        <v/>
      </c>
      <c r="B6" s="330" t="str">
        <f t="array" ref="B6">IFERROR( INDEX('FOOD SVC MANAGEMENT COMPANIES'!$C$7:$C$23,  SMALL( IF( 'FOOD SVC MANAGEMENT COMPANIES'!$B$7:$B$23 = "No", ROW('FOOD SVC MANAGEMENT COMPANIES'!$C$7:$C$23)-ROW('FOOD SVC MANAGEMENT COMPANIES'!$C$7)+1 ),  ROWS('FOOD SVC MANAGEMENT COMPANIES'!$C$7:'FOOD SVC MANAGEMENT COMPANIES'!C7)) ),"")</f>
        <v/>
      </c>
      <c r="C6" s="303"/>
      <c r="D6" s="303"/>
      <c r="E6" s="304"/>
      <c r="F6" s="296" t="str">
        <f t="array" ref="F6">IFERROR( INDEX('FOOD SVC MANAGEMENT COMPANIES'!$A$7:$A$23,  SMALL( IF( 'FOOD SVC MANAGEMENT COMPANIES'!$D$7:$D$23 = "No", ROW('FOOD SVC MANAGEMENT COMPANIES'!$A$7:$A$23)-ROW('FOOD SVC MANAGEMENT COMPANIES'!$A$7)+1 ),  ROWS('FOOD SVC MANAGEMENT COMPANIES'!$A$7:A7)) ),"")</f>
        <v/>
      </c>
      <c r="G6" s="296" t="str">
        <f t="array" ref="G6">IFERROR( INDEX('FOOD SVC MANAGEMENT COMPANIES'!$E$7:$E$23,  SMALL( IF('FOOD SVC MANAGEMENT COMPANIES'!$D$7:$D$23 = "No", ROW('FOOD SVC MANAGEMENT COMPANIES'!$E$7:$E$23)-ROW('FOOD SVC MANAGEMENT COMPANIES'!$E$7)+1 ),  ROWS('FOOD SVC MANAGEMENT COMPANIES'!$E$7:'FOOD SVC MANAGEMENT COMPANIES'!E7)) ),"")</f>
        <v/>
      </c>
      <c r="H6" s="303"/>
      <c r="I6" s="303"/>
      <c r="J6" s="304"/>
      <c r="K6" s="296" t="str">
        <f t="array" ref="K6">IFERROR( INDEX('FOOD SVC MANAGEMENT COMPANIES'!$A$7:$A$23,  SMALL( IF( 'FOOD SVC MANAGEMENT COMPANIES'!$F$7:$F$23 = "No", ROW('FOOD SVC MANAGEMENT COMPANIES'!$A$7:$A$23)-ROW('FOOD SVC MANAGEMENT COMPANIES'!$A$7)+1 ),  ROWS('FOOD SVC MANAGEMENT COMPANIES'!$A$7:A7)) ),"")</f>
        <v/>
      </c>
      <c r="L6" s="296" t="str">
        <f t="array" ref="L6">IFERROR( INDEX('FOOD SVC MANAGEMENT COMPANIES'!$G$7:$G$23,  SMALL( IF( 'FOOD SVC MANAGEMENT COMPANIES'!$F$7:$F$23 = "No", ROW('FOOD SVC MANAGEMENT COMPANIES'!$G$7:$G$23)-ROW('FOOD SVC MANAGEMENT COMPANIES'!$G$7)+1 ),  ROWS('FOOD SVC MANAGEMENT COMPANIES'!$G$7:'FOOD SVC MANAGEMENT COMPANIES'!G7)) ),"")</f>
        <v/>
      </c>
      <c r="M6" s="303"/>
      <c r="N6" s="303"/>
      <c r="O6" s="304"/>
      <c r="P6" s="296" t="str">
        <f t="array" ref="P6">IFERROR( INDEX('FOOD SVC MANAGEMENT COMPANIES'!$A$7:$A$23,  SMALL( IF( 'FOOD SVC MANAGEMENT COMPANIES'!$H$7:$H$23 = "No", ROW('FOOD SVC MANAGEMENT COMPANIES'!$A$7:$A$23)-ROW('FOOD SVC MANAGEMENT COMPANIES'!$A$7)+1 ),  ROWS('FOOD SVC MANAGEMENT COMPANIES'!$A$7:A7)) ),"")</f>
        <v/>
      </c>
      <c r="Q6" s="296" t="str">
        <f t="array" ref="Q6">IFERROR( INDEX('FOOD SVC MANAGEMENT COMPANIES'!$K$7:$K$23,  SMALL( IF( 'FOOD SVC MANAGEMENT COMPANIES'!$H$7:$H$23 = "No", ROW('FOOD SVC MANAGEMENT COMPANIES'!$K$7:$K$23)-ROW('FOOD SVC MANAGEMENT COMPANIES'!$K$7)+1 ),  ROWS('FOOD SVC MANAGEMENT COMPANIES'!$K$7:'FOOD SVC MANAGEMENT COMPANIES'!I7)) ),"")</f>
        <v/>
      </c>
      <c r="R6" s="303"/>
      <c r="S6" s="303"/>
      <c r="T6" s="304"/>
      <c r="U6" s="296" t="str">
        <f t="array" ref="U6">IFERROR( INDEX('FOOD SVC MANAGEMENT COMPANIES'!$A$7:$A$23,  SMALL( IF( 'FOOD SVC MANAGEMENT COMPANIES'!$J$7:$J$23 = "No", ROW('FOOD SVC MANAGEMENT COMPANIES'!$A$7:$A$23)-ROW('FOOD SVC MANAGEMENT COMPANIES'!$A$7)+1 ),  ROWS('FOOD SVC MANAGEMENT COMPANIES'!$A$7:A7)) ),"")</f>
        <v/>
      </c>
      <c r="V6" s="296" t="str">
        <f t="array" ref="V6">IFERROR( INDEX('FOOD SVC MANAGEMENT COMPANIES'!$K$7:$K$23,  SMALL( IF( 'FOOD SVC MANAGEMENT COMPANIES'!$J$7:$J$23 = "No", ROW('FOOD SVC MANAGEMENT COMPANIES'!$K$7:$K$23)-ROW('FOOD SVC MANAGEMENT COMPANIES'!$K$7)+1 ),  ROWS('FOOD SVC MANAGEMENT COMPANIES'!$K$7:'FOOD SVC MANAGEMENT COMPANIES'!K7)) ),"")</f>
        <v/>
      </c>
      <c r="W6" s="303"/>
      <c r="X6" s="303"/>
      <c r="Y6" s="304"/>
      <c r="Z6" s="304"/>
      <c r="AA6" s="305"/>
      <c r="AB6" s="305"/>
      <c r="AC6" s="305"/>
      <c r="AD6" s="305"/>
      <c r="AE6" s="305"/>
      <c r="AF6" s="305"/>
      <c r="AG6" s="305"/>
      <c r="AH6" s="305"/>
      <c r="AI6" s="305"/>
      <c r="AJ6" s="305"/>
      <c r="AK6" s="305"/>
      <c r="AL6" s="305"/>
    </row>
    <row r="7" spans="1:38" s="306" customFormat="1" ht="15.6" x14ac:dyDescent="0.3">
      <c r="A7" s="296" t="str">
        <f t="array" ref="A7">IFERROR( INDEX('FOOD SVC MANAGEMENT COMPANIES'!$A$7:$A$23,  SMALL( IF( 'FOOD SVC MANAGEMENT COMPANIES'!$B$7:$B$23 = "No", ROW('FOOD SVC MANAGEMENT COMPANIES'!$A$7:$A$23)-ROW('FOOD SVC MANAGEMENT COMPANIES'!$A$7)+1 ),  ROWS('FOOD SVC MANAGEMENT COMPANIES'!$A$7:A8)) ),"")</f>
        <v/>
      </c>
      <c r="B7" s="330" t="str">
        <f t="array" ref="B7">IFERROR( INDEX('FOOD SVC MANAGEMENT COMPANIES'!$C$7:$C$23,  SMALL( IF( 'FOOD SVC MANAGEMENT COMPANIES'!$B$7:$B$23 = "No", ROW('FOOD SVC MANAGEMENT COMPANIES'!$C$7:$C$23)-ROW('FOOD SVC MANAGEMENT COMPANIES'!$C$7)+1 ),  ROWS('FOOD SVC MANAGEMENT COMPANIES'!$C$7:'FOOD SVC MANAGEMENT COMPANIES'!C8)) ),"")</f>
        <v/>
      </c>
      <c r="C7" s="303"/>
      <c r="D7" s="303"/>
      <c r="E7" s="304"/>
      <c r="F7" s="296" t="str">
        <f t="array" ref="F7">IFERROR( INDEX('FOOD SVC MANAGEMENT COMPANIES'!$A$7:$A$23,  SMALL( IF( 'FOOD SVC MANAGEMENT COMPANIES'!$D$7:$D$23 = "No", ROW('FOOD SVC MANAGEMENT COMPANIES'!$A$7:$A$23)-ROW('FOOD SVC MANAGEMENT COMPANIES'!$A$7)+1 ),  ROWS('FOOD SVC MANAGEMENT COMPANIES'!$A$7:A8)) ),"")</f>
        <v/>
      </c>
      <c r="G7" s="296" t="str">
        <f t="array" ref="G7">IFERROR( INDEX('FOOD SVC MANAGEMENT COMPANIES'!$E$7:$E$23,  SMALL( IF('FOOD SVC MANAGEMENT COMPANIES'!$D$7:$D$23 = "No", ROW('FOOD SVC MANAGEMENT COMPANIES'!$E$7:$E$23)-ROW('FOOD SVC MANAGEMENT COMPANIES'!$E$7)+1 ),  ROWS('FOOD SVC MANAGEMENT COMPANIES'!$E$7:'FOOD SVC MANAGEMENT COMPANIES'!E8)) ),"")</f>
        <v/>
      </c>
      <c r="H7" s="303"/>
      <c r="I7" s="303"/>
      <c r="J7" s="304"/>
      <c r="K7" s="296" t="str">
        <f t="array" ref="K7">IFERROR( INDEX('FOOD SVC MANAGEMENT COMPANIES'!$A$7:$A$23,  SMALL( IF( 'FOOD SVC MANAGEMENT COMPANIES'!$F$7:$F$23 = "No", ROW('FOOD SVC MANAGEMENT COMPANIES'!$A$7:$A$23)-ROW('FOOD SVC MANAGEMENT COMPANIES'!$A$7)+1 ),  ROWS('FOOD SVC MANAGEMENT COMPANIES'!$A$7:A8)) ),"")</f>
        <v/>
      </c>
      <c r="L7" s="296" t="str">
        <f t="array" ref="L7">IFERROR( INDEX('FOOD SVC MANAGEMENT COMPANIES'!$G$7:$G$23,  SMALL( IF( 'FOOD SVC MANAGEMENT COMPANIES'!$F$7:$F$23 = "No", ROW('FOOD SVC MANAGEMENT COMPANIES'!$G$7:$G$23)-ROW('FOOD SVC MANAGEMENT COMPANIES'!$G$7)+1 ),  ROWS('FOOD SVC MANAGEMENT COMPANIES'!$G$7:'FOOD SVC MANAGEMENT COMPANIES'!G8)) ),"")</f>
        <v/>
      </c>
      <c r="M7" s="303"/>
      <c r="N7" s="303"/>
      <c r="O7" s="304"/>
      <c r="P7" s="296" t="str">
        <f t="array" ref="P7">IFERROR( INDEX('FOOD SVC MANAGEMENT COMPANIES'!$A$7:$A$23,  SMALL( IF( 'FOOD SVC MANAGEMENT COMPANIES'!$H$7:$H$23 = "No", ROW('FOOD SVC MANAGEMENT COMPANIES'!$A$7:$A$23)-ROW('FOOD SVC MANAGEMENT COMPANIES'!$A$7)+1 ),  ROWS('FOOD SVC MANAGEMENT COMPANIES'!$A$7:A8)) ),"")</f>
        <v/>
      </c>
      <c r="Q7" s="296" t="str">
        <f t="array" ref="Q7">IFERROR( INDEX('FOOD SVC MANAGEMENT COMPANIES'!$K$7:$K$23,  SMALL( IF( 'FOOD SVC MANAGEMENT COMPANIES'!$H$7:$H$23 = "No", ROW('FOOD SVC MANAGEMENT COMPANIES'!$K$7:$K$23)-ROW('FOOD SVC MANAGEMENT COMPANIES'!$K$7)+1 ),  ROWS('FOOD SVC MANAGEMENT COMPANIES'!$K$7:'FOOD SVC MANAGEMENT COMPANIES'!I8)) ),"")</f>
        <v/>
      </c>
      <c r="R7" s="303"/>
      <c r="S7" s="303"/>
      <c r="T7" s="304"/>
      <c r="U7" s="296" t="str">
        <f t="array" ref="U7">IFERROR( INDEX('FOOD SVC MANAGEMENT COMPANIES'!$A$7:$A$23,  SMALL( IF( 'FOOD SVC MANAGEMENT COMPANIES'!$J$7:$J$23 = "No", ROW('FOOD SVC MANAGEMENT COMPANIES'!$A$7:$A$23)-ROW('FOOD SVC MANAGEMENT COMPANIES'!$A$7)+1 ),  ROWS('FOOD SVC MANAGEMENT COMPANIES'!$A$7:A8)) ),"")</f>
        <v/>
      </c>
      <c r="V7" s="296" t="str">
        <f t="array" ref="V7">IFERROR( INDEX('FOOD SVC MANAGEMENT COMPANIES'!$K$7:$K$23,  SMALL( IF( 'FOOD SVC MANAGEMENT COMPANIES'!$J$7:$J$23 = "No", ROW('FOOD SVC MANAGEMENT COMPANIES'!$K$7:$K$23)-ROW('FOOD SVC MANAGEMENT COMPANIES'!$K$7)+1 ),  ROWS('FOOD SVC MANAGEMENT COMPANIES'!$K$7:'FOOD SVC MANAGEMENT COMPANIES'!K8)) ),"")</f>
        <v/>
      </c>
      <c r="W7" s="303"/>
      <c r="X7" s="303"/>
      <c r="Y7" s="304"/>
      <c r="Z7" s="304"/>
      <c r="AA7" s="305"/>
      <c r="AB7" s="305"/>
      <c r="AC7" s="305"/>
      <c r="AD7" s="305"/>
      <c r="AE7" s="305"/>
      <c r="AF7" s="305"/>
      <c r="AG7" s="305"/>
      <c r="AH7" s="305"/>
      <c r="AI7" s="305"/>
      <c r="AJ7" s="305"/>
      <c r="AK7" s="305"/>
      <c r="AL7" s="305"/>
    </row>
    <row r="8" spans="1:38" s="306" customFormat="1" ht="15.6" x14ac:dyDescent="0.3">
      <c r="A8" s="296" t="str">
        <f t="array" ref="A8">IFERROR( INDEX('FOOD SVC MANAGEMENT COMPANIES'!$A$7:$A$23,  SMALL( IF( 'FOOD SVC MANAGEMENT COMPANIES'!$B$7:$B$23 = "No", ROW('FOOD SVC MANAGEMENT COMPANIES'!$A$7:$A$23)-ROW('FOOD SVC MANAGEMENT COMPANIES'!$A$7)+1 ),  ROWS('FOOD SVC MANAGEMENT COMPANIES'!$A$7:A9)) ),"")</f>
        <v/>
      </c>
      <c r="B8" s="330" t="str">
        <f t="array" ref="B8">IFERROR( INDEX('FOOD SVC MANAGEMENT COMPANIES'!$C$7:$C$23,  SMALL( IF( 'FOOD SVC MANAGEMENT COMPANIES'!$B$7:$B$23 = "No", ROW('FOOD SVC MANAGEMENT COMPANIES'!$C$7:$C$23)-ROW('FOOD SVC MANAGEMENT COMPANIES'!$C$7)+1 ),  ROWS('FOOD SVC MANAGEMENT COMPANIES'!$C$7:'FOOD SVC MANAGEMENT COMPANIES'!C9)) ),"")</f>
        <v/>
      </c>
      <c r="C8" s="303"/>
      <c r="D8" s="303"/>
      <c r="E8" s="304"/>
      <c r="F8" s="296" t="str">
        <f t="array" ref="F8">IFERROR( INDEX('FOOD SVC MANAGEMENT COMPANIES'!$A$7:$A$23,  SMALL( IF( 'FOOD SVC MANAGEMENT COMPANIES'!$D$7:$D$23 = "No", ROW('FOOD SVC MANAGEMENT COMPANIES'!$A$7:$A$23)-ROW('FOOD SVC MANAGEMENT COMPANIES'!$A$7)+1 ),  ROWS('FOOD SVC MANAGEMENT COMPANIES'!$A$7:A9)) ),"")</f>
        <v/>
      </c>
      <c r="G8" s="296" t="str">
        <f t="array" ref="G8">IFERROR( INDEX('FOOD SVC MANAGEMENT COMPANIES'!$E$7:$E$23,  SMALL( IF('FOOD SVC MANAGEMENT COMPANIES'!$D$7:$D$23 = "No", ROW('FOOD SVC MANAGEMENT COMPANIES'!$E$7:$E$23)-ROW('FOOD SVC MANAGEMENT COMPANIES'!$E$7)+1 ),  ROWS('FOOD SVC MANAGEMENT COMPANIES'!$E$7:'FOOD SVC MANAGEMENT COMPANIES'!E9)) ),"")</f>
        <v/>
      </c>
      <c r="H8" s="303"/>
      <c r="I8" s="303"/>
      <c r="J8" s="304"/>
      <c r="K8" s="296" t="str">
        <f t="array" ref="K8">IFERROR( INDEX('FOOD SVC MANAGEMENT COMPANIES'!$A$7:$A$23,  SMALL( IF( 'FOOD SVC MANAGEMENT COMPANIES'!$F$7:$F$23 = "No", ROW('FOOD SVC MANAGEMENT COMPANIES'!$A$7:$A$23)-ROW('FOOD SVC MANAGEMENT COMPANIES'!$A$7)+1 ),  ROWS('FOOD SVC MANAGEMENT COMPANIES'!$A$7:A9)) ),"")</f>
        <v/>
      </c>
      <c r="L8" s="296" t="str">
        <f t="array" ref="L8">IFERROR( INDEX('FOOD SVC MANAGEMENT COMPANIES'!$G$7:$G$23,  SMALL( IF( 'FOOD SVC MANAGEMENT COMPANIES'!$F$7:$F$23 = "No", ROW('FOOD SVC MANAGEMENT COMPANIES'!$G$7:$G$23)-ROW('FOOD SVC MANAGEMENT COMPANIES'!$G$7)+1 ),  ROWS('FOOD SVC MANAGEMENT COMPANIES'!$G$7:'FOOD SVC MANAGEMENT COMPANIES'!G9)) ),"")</f>
        <v/>
      </c>
      <c r="M8" s="303"/>
      <c r="N8" s="303"/>
      <c r="O8" s="304"/>
      <c r="P8" s="296" t="str">
        <f t="array" ref="P8">IFERROR( INDEX('FOOD SVC MANAGEMENT COMPANIES'!$A$7:$A$23,  SMALL( IF( 'FOOD SVC MANAGEMENT COMPANIES'!$H$7:$H$23 = "No", ROW('FOOD SVC MANAGEMENT COMPANIES'!$A$7:$A$23)-ROW('FOOD SVC MANAGEMENT COMPANIES'!$A$7)+1 ),  ROWS('FOOD SVC MANAGEMENT COMPANIES'!$A$7:A9)) ),"")</f>
        <v/>
      </c>
      <c r="Q8" s="296" t="str">
        <f t="array" ref="Q8">IFERROR( INDEX('FOOD SVC MANAGEMENT COMPANIES'!$K$7:$K$23,  SMALL( IF( 'FOOD SVC MANAGEMENT COMPANIES'!$H$7:$H$23 = "No", ROW('FOOD SVC MANAGEMENT COMPANIES'!$K$7:$K$23)-ROW('FOOD SVC MANAGEMENT COMPANIES'!$K$7)+1 ),  ROWS('FOOD SVC MANAGEMENT COMPANIES'!$K$7:'FOOD SVC MANAGEMENT COMPANIES'!I9)) ),"")</f>
        <v/>
      </c>
      <c r="R8" s="303"/>
      <c r="S8" s="303"/>
      <c r="T8" s="304"/>
      <c r="U8" s="296" t="str">
        <f t="array" ref="U8">IFERROR( INDEX('FOOD SVC MANAGEMENT COMPANIES'!$A$7:$A$23,  SMALL( IF( 'FOOD SVC MANAGEMENT COMPANIES'!$J$7:$J$23 = "No", ROW('FOOD SVC MANAGEMENT COMPANIES'!$A$7:$A$23)-ROW('FOOD SVC MANAGEMENT COMPANIES'!$A$7)+1 ),  ROWS('FOOD SVC MANAGEMENT COMPANIES'!$A$7:A9)) ),"")</f>
        <v/>
      </c>
      <c r="V8" s="296" t="str">
        <f t="array" ref="V8">IFERROR( INDEX('FOOD SVC MANAGEMENT COMPANIES'!$K$7:$K$23,  SMALL( IF( 'FOOD SVC MANAGEMENT COMPANIES'!$J$7:$J$23 = "No", ROW('FOOD SVC MANAGEMENT COMPANIES'!$K$7:$K$23)-ROW('FOOD SVC MANAGEMENT COMPANIES'!$K$7)+1 ),  ROWS('FOOD SVC MANAGEMENT COMPANIES'!$K$7:'FOOD SVC MANAGEMENT COMPANIES'!K9)) ),"")</f>
        <v/>
      </c>
      <c r="W8" s="303"/>
      <c r="X8" s="303"/>
      <c r="Y8" s="304"/>
      <c r="Z8" s="304"/>
      <c r="AA8" s="305"/>
      <c r="AB8" s="305"/>
      <c r="AC8" s="305"/>
      <c r="AD8" s="305"/>
      <c r="AE8" s="305"/>
      <c r="AF8" s="305"/>
      <c r="AG8" s="305"/>
      <c r="AH8" s="305"/>
      <c r="AI8" s="305"/>
      <c r="AJ8" s="305"/>
      <c r="AK8" s="305"/>
      <c r="AL8" s="305"/>
    </row>
    <row r="9" spans="1:38" s="306" customFormat="1" ht="15.6" x14ac:dyDescent="0.3">
      <c r="A9" s="296" t="str">
        <f t="array" ref="A9">IFERROR( INDEX('FOOD SVC MANAGEMENT COMPANIES'!$A$7:$A$23,  SMALL( IF( 'FOOD SVC MANAGEMENT COMPANIES'!$B$7:$B$23 = "No", ROW('FOOD SVC MANAGEMENT COMPANIES'!$A$7:$A$23)-ROW('FOOD SVC MANAGEMENT COMPANIES'!$A$7)+1 ),  ROWS('FOOD SVC MANAGEMENT COMPANIES'!$A$7:A10)) ),"")</f>
        <v/>
      </c>
      <c r="B9" s="330" t="str">
        <f t="array" ref="B9">IFERROR( INDEX('FOOD SVC MANAGEMENT COMPANIES'!$C$7:$C$23,  SMALL( IF( 'FOOD SVC MANAGEMENT COMPANIES'!$B$7:$B$23 = "No", ROW('FOOD SVC MANAGEMENT COMPANIES'!$C$7:$C$23)-ROW('FOOD SVC MANAGEMENT COMPANIES'!$C$7)+1 ),  ROWS('FOOD SVC MANAGEMENT COMPANIES'!$C$7:'FOOD SVC MANAGEMENT COMPANIES'!C10)) ),"")</f>
        <v/>
      </c>
      <c r="C9" s="303"/>
      <c r="D9" s="303"/>
      <c r="E9" s="304"/>
      <c r="F9" s="296" t="str">
        <f t="array" ref="F9">IFERROR( INDEX('FOOD SVC MANAGEMENT COMPANIES'!$A$7:$A$23,  SMALL( IF( 'FOOD SVC MANAGEMENT COMPANIES'!$D$7:$D$23 = "No", ROW('FOOD SVC MANAGEMENT COMPANIES'!$A$7:$A$23)-ROW('FOOD SVC MANAGEMENT COMPANIES'!$A$7)+1 ),  ROWS('FOOD SVC MANAGEMENT COMPANIES'!$A$7:A10)) ),"")</f>
        <v/>
      </c>
      <c r="G9" s="296" t="str">
        <f t="array" ref="G9">IFERROR( INDEX('FOOD SVC MANAGEMENT COMPANIES'!$E$7:$E$23,  SMALL( IF('FOOD SVC MANAGEMENT COMPANIES'!$D$7:$D$23 = "No", ROW('FOOD SVC MANAGEMENT COMPANIES'!$E$7:$E$23)-ROW('FOOD SVC MANAGEMENT COMPANIES'!$E$7)+1 ),  ROWS('FOOD SVC MANAGEMENT COMPANIES'!$E$7:'FOOD SVC MANAGEMENT COMPANIES'!E10)) ),"")</f>
        <v/>
      </c>
      <c r="H9" s="303"/>
      <c r="I9" s="303"/>
      <c r="J9" s="304"/>
      <c r="K9" s="296" t="str">
        <f t="array" ref="K9">IFERROR( INDEX('FOOD SVC MANAGEMENT COMPANIES'!$A$7:$A$23,  SMALL( IF( 'FOOD SVC MANAGEMENT COMPANIES'!$F$7:$F$23 = "No", ROW('FOOD SVC MANAGEMENT COMPANIES'!$A$7:$A$23)-ROW('FOOD SVC MANAGEMENT COMPANIES'!$A$7)+1 ),  ROWS('FOOD SVC MANAGEMENT COMPANIES'!$A$7:A10)) ),"")</f>
        <v/>
      </c>
      <c r="L9" s="296" t="str">
        <f t="array" ref="L9">IFERROR( INDEX('FOOD SVC MANAGEMENT COMPANIES'!$G$7:$G$23,  SMALL( IF( 'FOOD SVC MANAGEMENT COMPANIES'!$F$7:$F$23 = "No", ROW('FOOD SVC MANAGEMENT COMPANIES'!$G$7:$G$23)-ROW('FOOD SVC MANAGEMENT COMPANIES'!$G$7)+1 ),  ROWS('FOOD SVC MANAGEMENT COMPANIES'!$G$7:'FOOD SVC MANAGEMENT COMPANIES'!G10)) ),"")</f>
        <v/>
      </c>
      <c r="M9" s="303"/>
      <c r="N9" s="303"/>
      <c r="O9" s="304"/>
      <c r="P9" s="296" t="str">
        <f t="array" ref="P9">IFERROR( INDEX('FOOD SVC MANAGEMENT COMPANIES'!$A$7:$A$23,  SMALL( IF( 'FOOD SVC MANAGEMENT COMPANIES'!$H$7:$H$23 = "No", ROW('FOOD SVC MANAGEMENT COMPANIES'!$A$7:$A$23)-ROW('FOOD SVC MANAGEMENT COMPANIES'!$A$7)+1 ),  ROWS('FOOD SVC MANAGEMENT COMPANIES'!$A$7:A10)) ),"")</f>
        <v/>
      </c>
      <c r="Q9" s="296" t="str">
        <f t="array" ref="Q9">IFERROR( INDEX('FOOD SVC MANAGEMENT COMPANIES'!$K$7:$K$23,  SMALL( IF( 'FOOD SVC MANAGEMENT COMPANIES'!$H$7:$H$23 = "No", ROW('FOOD SVC MANAGEMENT COMPANIES'!$K$7:$K$23)-ROW('FOOD SVC MANAGEMENT COMPANIES'!$K$7)+1 ),  ROWS('FOOD SVC MANAGEMENT COMPANIES'!$K$7:'FOOD SVC MANAGEMENT COMPANIES'!I10)) ),"")</f>
        <v/>
      </c>
      <c r="R9" s="303"/>
      <c r="S9" s="303"/>
      <c r="T9" s="304"/>
      <c r="U9" s="296" t="str">
        <f t="array" ref="U9">IFERROR( INDEX('FOOD SVC MANAGEMENT COMPANIES'!$A$7:$A$23,  SMALL( IF( 'FOOD SVC MANAGEMENT COMPANIES'!$J$7:$J$23 = "No", ROW('FOOD SVC MANAGEMENT COMPANIES'!$A$7:$A$23)-ROW('FOOD SVC MANAGEMENT COMPANIES'!$A$7)+1 ),  ROWS('FOOD SVC MANAGEMENT COMPANIES'!$A$7:A10)) ),"")</f>
        <v/>
      </c>
      <c r="V9" s="296" t="str">
        <f t="array" ref="V9">IFERROR( INDEX('FOOD SVC MANAGEMENT COMPANIES'!$K$7:$K$23,  SMALL( IF( 'FOOD SVC MANAGEMENT COMPANIES'!$J$7:$J$23 = "No", ROW('FOOD SVC MANAGEMENT COMPANIES'!$K$7:$K$23)-ROW('FOOD SVC MANAGEMENT COMPANIES'!$K$7)+1 ),  ROWS('FOOD SVC MANAGEMENT COMPANIES'!$K$7:'FOOD SVC MANAGEMENT COMPANIES'!K10)) ),"")</f>
        <v/>
      </c>
      <c r="W9" s="303"/>
      <c r="X9" s="303"/>
      <c r="Y9" s="304"/>
      <c r="Z9" s="304"/>
      <c r="AA9" s="305"/>
      <c r="AB9" s="305"/>
      <c r="AC9" s="305"/>
      <c r="AD9" s="305"/>
      <c r="AE9" s="305"/>
      <c r="AF9" s="305"/>
      <c r="AG9" s="305"/>
      <c r="AH9" s="305"/>
      <c r="AI9" s="305"/>
      <c r="AJ9" s="305"/>
      <c r="AK9" s="305"/>
      <c r="AL9" s="305"/>
    </row>
    <row r="10" spans="1:38" s="306" customFormat="1" ht="15.6" x14ac:dyDescent="0.3">
      <c r="A10" s="296" t="str">
        <f t="array" ref="A10">IFERROR( INDEX('FOOD SVC MANAGEMENT COMPANIES'!$A$7:$A$23,  SMALL( IF( 'FOOD SVC MANAGEMENT COMPANIES'!$B$7:$B$23 = "No", ROW('FOOD SVC MANAGEMENT COMPANIES'!$A$7:$A$23)-ROW('FOOD SVC MANAGEMENT COMPANIES'!$A$7)+1 ),  ROWS('FOOD SVC MANAGEMENT COMPANIES'!$A$7:A11)) ),"")</f>
        <v/>
      </c>
      <c r="B10" s="330" t="str">
        <f t="array" ref="B10">IFERROR( INDEX('FOOD SVC MANAGEMENT COMPANIES'!$C$7:$C$23,  SMALL( IF( 'FOOD SVC MANAGEMENT COMPANIES'!$B$7:$B$23 = "No", ROW('FOOD SVC MANAGEMENT COMPANIES'!$C$7:$C$23)-ROW('FOOD SVC MANAGEMENT COMPANIES'!$C$7)+1 ),  ROWS('FOOD SVC MANAGEMENT COMPANIES'!$C$7:'FOOD SVC MANAGEMENT COMPANIES'!C11)) ),"")</f>
        <v/>
      </c>
      <c r="C10" s="303"/>
      <c r="D10" s="303"/>
      <c r="E10" s="304"/>
      <c r="F10" s="296" t="str">
        <f t="array" ref="F10">IFERROR( INDEX('FOOD SVC MANAGEMENT COMPANIES'!$A$7:$A$23,  SMALL( IF( 'FOOD SVC MANAGEMENT COMPANIES'!$D$7:$D$23 = "No", ROW('FOOD SVC MANAGEMENT COMPANIES'!$A$7:$A$23)-ROW('FOOD SVC MANAGEMENT COMPANIES'!$A$7)+1 ),  ROWS('FOOD SVC MANAGEMENT COMPANIES'!$A$7:A11)) ),"")</f>
        <v/>
      </c>
      <c r="G10" s="296" t="str">
        <f t="array" ref="G10">IFERROR( INDEX('FOOD SVC MANAGEMENT COMPANIES'!$E$7:$E$23,  SMALL( IF('FOOD SVC MANAGEMENT COMPANIES'!$D$7:$D$23 = "No", ROW('FOOD SVC MANAGEMENT COMPANIES'!$E$7:$E$23)-ROW('FOOD SVC MANAGEMENT COMPANIES'!$E$7)+1 ),  ROWS('FOOD SVC MANAGEMENT COMPANIES'!$E$7:'FOOD SVC MANAGEMENT COMPANIES'!E11)) ),"")</f>
        <v/>
      </c>
      <c r="H10" s="303"/>
      <c r="I10" s="303"/>
      <c r="J10" s="304"/>
      <c r="K10" s="296" t="str">
        <f t="array" ref="K10">IFERROR( INDEX('FOOD SVC MANAGEMENT COMPANIES'!$A$7:$A$23,  SMALL( IF( 'FOOD SVC MANAGEMENT COMPANIES'!$F$7:$F$23 = "No", ROW('FOOD SVC MANAGEMENT COMPANIES'!$A$7:$A$23)-ROW('FOOD SVC MANAGEMENT COMPANIES'!$A$7)+1 ),  ROWS('FOOD SVC MANAGEMENT COMPANIES'!$A$7:A11)) ),"")</f>
        <v/>
      </c>
      <c r="L10" s="296" t="str">
        <f t="array" ref="L10">IFERROR( INDEX('FOOD SVC MANAGEMENT COMPANIES'!$G$7:$G$23,  SMALL( IF( 'FOOD SVC MANAGEMENT COMPANIES'!$F$7:$F$23 = "No", ROW('FOOD SVC MANAGEMENT COMPANIES'!$G$7:$G$23)-ROW('FOOD SVC MANAGEMENT COMPANIES'!$G$7)+1 ),  ROWS('FOOD SVC MANAGEMENT COMPANIES'!$G$7:'FOOD SVC MANAGEMENT COMPANIES'!G11)) ),"")</f>
        <v/>
      </c>
      <c r="M10" s="303"/>
      <c r="N10" s="303"/>
      <c r="O10" s="304"/>
      <c r="P10" s="296" t="str">
        <f t="array" ref="P10">IFERROR( INDEX('FOOD SVC MANAGEMENT COMPANIES'!$A$7:$A$23,  SMALL( IF( 'FOOD SVC MANAGEMENT COMPANIES'!$H$7:$H$23 = "No", ROW('FOOD SVC MANAGEMENT COMPANIES'!$A$7:$A$23)-ROW('FOOD SVC MANAGEMENT COMPANIES'!$A$7)+1 ),  ROWS('FOOD SVC MANAGEMENT COMPANIES'!$A$7:A11)) ),"")</f>
        <v/>
      </c>
      <c r="Q10" s="296" t="str">
        <f t="array" ref="Q10">IFERROR( INDEX('FOOD SVC MANAGEMENT COMPANIES'!$K$7:$K$23,  SMALL( IF( 'FOOD SVC MANAGEMENT COMPANIES'!$H$7:$H$23 = "No", ROW('FOOD SVC MANAGEMENT COMPANIES'!$K$7:$K$23)-ROW('FOOD SVC MANAGEMENT COMPANIES'!$K$7)+1 ),  ROWS('FOOD SVC MANAGEMENT COMPANIES'!$K$7:'FOOD SVC MANAGEMENT COMPANIES'!I11)) ),"")</f>
        <v/>
      </c>
      <c r="R10" s="303"/>
      <c r="S10" s="303"/>
      <c r="T10" s="304"/>
      <c r="U10" s="296" t="str">
        <f t="array" ref="U10">IFERROR( INDEX('FOOD SVC MANAGEMENT COMPANIES'!$A$7:$A$23,  SMALL( IF( 'FOOD SVC MANAGEMENT COMPANIES'!$J$7:$J$23 = "No", ROW('FOOD SVC MANAGEMENT COMPANIES'!$A$7:$A$23)-ROW('FOOD SVC MANAGEMENT COMPANIES'!$A$7)+1 ),  ROWS('FOOD SVC MANAGEMENT COMPANIES'!$A$7:A11)) ),"")</f>
        <v/>
      </c>
      <c r="V10" s="296" t="str">
        <f t="array" ref="V10">IFERROR( INDEX('FOOD SVC MANAGEMENT COMPANIES'!$K$7:$K$23,  SMALL( IF( 'FOOD SVC MANAGEMENT COMPANIES'!$J$7:$J$23 = "No", ROW('FOOD SVC MANAGEMENT COMPANIES'!$K$7:$K$23)-ROW('FOOD SVC MANAGEMENT COMPANIES'!$K$7)+1 ),  ROWS('FOOD SVC MANAGEMENT COMPANIES'!$K$7:'FOOD SVC MANAGEMENT COMPANIES'!K11)) ),"")</f>
        <v/>
      </c>
      <c r="W10" s="303"/>
      <c r="X10" s="303"/>
      <c r="Y10" s="304"/>
      <c r="Z10" s="304"/>
      <c r="AA10" s="305"/>
      <c r="AB10" s="305"/>
      <c r="AC10" s="305"/>
      <c r="AD10" s="305"/>
      <c r="AE10" s="305"/>
      <c r="AF10" s="305"/>
      <c r="AG10" s="305"/>
      <c r="AH10" s="305"/>
      <c r="AI10" s="305"/>
      <c r="AJ10" s="305"/>
      <c r="AK10" s="305"/>
      <c r="AL10" s="305"/>
    </row>
    <row r="11" spans="1:38" s="306" customFormat="1" ht="15.6" x14ac:dyDescent="0.3">
      <c r="A11" s="296" t="str">
        <f t="array" ref="A11">IFERROR( INDEX('FOOD SVC MANAGEMENT COMPANIES'!$A$7:$A$23,  SMALL( IF( 'FOOD SVC MANAGEMENT COMPANIES'!$B$7:$B$23 = "No", ROW('FOOD SVC MANAGEMENT COMPANIES'!$A$7:$A$23)-ROW('FOOD SVC MANAGEMENT COMPANIES'!$A$7)+1 ),  ROWS('FOOD SVC MANAGEMENT COMPANIES'!$A$7:A12)) ),"")</f>
        <v/>
      </c>
      <c r="B11" s="330" t="str">
        <f t="array" ref="B11">IFERROR( INDEX('FOOD SVC MANAGEMENT COMPANIES'!$C$7:$C$23,  SMALL( IF( 'FOOD SVC MANAGEMENT COMPANIES'!$B$7:$B$23 = "No", ROW('FOOD SVC MANAGEMENT COMPANIES'!$C$7:$C$23)-ROW('FOOD SVC MANAGEMENT COMPANIES'!$C$7)+1 ),  ROWS('FOOD SVC MANAGEMENT COMPANIES'!$C$7:'FOOD SVC MANAGEMENT COMPANIES'!C12)) ),"")</f>
        <v/>
      </c>
      <c r="C11" s="303"/>
      <c r="D11" s="303"/>
      <c r="E11" s="304"/>
      <c r="F11" s="296" t="str">
        <f t="array" ref="F11">IFERROR( INDEX('FOOD SVC MANAGEMENT COMPANIES'!$A$7:$A$23,  SMALL( IF( 'FOOD SVC MANAGEMENT COMPANIES'!$D$7:$D$23 = "No", ROW('FOOD SVC MANAGEMENT COMPANIES'!$A$7:$A$23)-ROW('FOOD SVC MANAGEMENT COMPANIES'!$A$7)+1 ),  ROWS('FOOD SVC MANAGEMENT COMPANIES'!$A$7:A12)) ),"")</f>
        <v/>
      </c>
      <c r="G11" s="296" t="str">
        <f t="array" ref="G11">IFERROR( INDEX('FOOD SVC MANAGEMENT COMPANIES'!$E$7:$E$23,  SMALL( IF('FOOD SVC MANAGEMENT COMPANIES'!$D$7:$D$23 = "No", ROW('FOOD SVC MANAGEMENT COMPANIES'!$E$7:$E$23)-ROW('FOOD SVC MANAGEMENT COMPANIES'!$E$7)+1 ),  ROWS('FOOD SVC MANAGEMENT COMPANIES'!$E$7:'FOOD SVC MANAGEMENT COMPANIES'!E12)) ),"")</f>
        <v/>
      </c>
      <c r="H11" s="303"/>
      <c r="I11" s="303"/>
      <c r="J11" s="304"/>
      <c r="K11" s="296" t="str">
        <f t="array" ref="K11">IFERROR( INDEX('FOOD SVC MANAGEMENT COMPANIES'!$A$7:$A$23,  SMALL( IF( 'FOOD SVC MANAGEMENT COMPANIES'!$F$7:$F$23 = "No", ROW('FOOD SVC MANAGEMENT COMPANIES'!$A$7:$A$23)-ROW('FOOD SVC MANAGEMENT COMPANIES'!$A$7)+1 ),  ROWS('FOOD SVC MANAGEMENT COMPANIES'!$A$7:A12)) ),"")</f>
        <v/>
      </c>
      <c r="L11" s="296" t="str">
        <f t="array" ref="L11">IFERROR( INDEX('FOOD SVC MANAGEMENT COMPANIES'!$G$7:$G$23,  SMALL( IF( 'FOOD SVC MANAGEMENT COMPANIES'!$F$7:$F$23 = "No", ROW('FOOD SVC MANAGEMENT COMPANIES'!$G$7:$G$23)-ROW('FOOD SVC MANAGEMENT COMPANIES'!$G$7)+1 ),  ROWS('FOOD SVC MANAGEMENT COMPANIES'!$G$7:'FOOD SVC MANAGEMENT COMPANIES'!G12)) ),"")</f>
        <v/>
      </c>
      <c r="M11" s="303"/>
      <c r="N11" s="303"/>
      <c r="O11" s="304"/>
      <c r="P11" s="296" t="str">
        <f t="array" ref="P11">IFERROR( INDEX('FOOD SVC MANAGEMENT COMPANIES'!$A$7:$A$23,  SMALL( IF( 'FOOD SVC MANAGEMENT COMPANIES'!$H$7:$H$23 = "No", ROW('FOOD SVC MANAGEMENT COMPANIES'!$A$7:$A$23)-ROW('FOOD SVC MANAGEMENT COMPANIES'!$A$7)+1 ),  ROWS('FOOD SVC MANAGEMENT COMPANIES'!$A$7:A12)) ),"")</f>
        <v/>
      </c>
      <c r="Q11" s="296" t="str">
        <f t="array" ref="Q11">IFERROR( INDEX('FOOD SVC MANAGEMENT COMPANIES'!$K$7:$K$23,  SMALL( IF( 'FOOD SVC MANAGEMENT COMPANIES'!$H$7:$H$23 = "No", ROW('FOOD SVC MANAGEMENT COMPANIES'!$K$7:$K$23)-ROW('FOOD SVC MANAGEMENT COMPANIES'!$K$7)+1 ),  ROWS('FOOD SVC MANAGEMENT COMPANIES'!$K$7:'FOOD SVC MANAGEMENT COMPANIES'!I12)) ),"")</f>
        <v/>
      </c>
      <c r="R11" s="303"/>
      <c r="S11" s="303"/>
      <c r="T11" s="304"/>
      <c r="U11" s="296" t="str">
        <f t="array" ref="U11">IFERROR( INDEX('FOOD SVC MANAGEMENT COMPANIES'!$A$7:$A$23,  SMALL( IF( 'FOOD SVC MANAGEMENT COMPANIES'!$J$7:$J$23 = "No", ROW('FOOD SVC MANAGEMENT COMPANIES'!$A$7:$A$23)-ROW('FOOD SVC MANAGEMENT COMPANIES'!$A$7)+1 ),  ROWS('FOOD SVC MANAGEMENT COMPANIES'!$A$7:A12)) ),"")</f>
        <v/>
      </c>
      <c r="V11" s="296" t="str">
        <f t="array" ref="V11">IFERROR( INDEX('FOOD SVC MANAGEMENT COMPANIES'!$K$7:$K$23,  SMALL( IF( 'FOOD SVC MANAGEMENT COMPANIES'!$J$7:$J$23 = "No", ROW('FOOD SVC MANAGEMENT COMPANIES'!$K$7:$K$23)-ROW('FOOD SVC MANAGEMENT COMPANIES'!$K$7)+1 ),  ROWS('FOOD SVC MANAGEMENT COMPANIES'!$K$7:'FOOD SVC MANAGEMENT COMPANIES'!K12)) ),"")</f>
        <v/>
      </c>
      <c r="W11" s="303"/>
      <c r="X11" s="303"/>
      <c r="Y11" s="304"/>
      <c r="Z11" s="304"/>
      <c r="AA11" s="305"/>
      <c r="AB11" s="305"/>
      <c r="AC11" s="305"/>
      <c r="AD11" s="305"/>
      <c r="AE11" s="305"/>
      <c r="AF11" s="305"/>
      <c r="AG11" s="305"/>
      <c r="AH11" s="305"/>
      <c r="AI11" s="305"/>
      <c r="AJ11" s="305"/>
      <c r="AK11" s="305"/>
      <c r="AL11" s="305"/>
    </row>
    <row r="12" spans="1:38" s="306" customFormat="1" ht="15.6" x14ac:dyDescent="0.3">
      <c r="A12" s="296" t="str">
        <f t="array" ref="A12">IFERROR( INDEX('FOOD SVC MANAGEMENT COMPANIES'!$A$7:$A$23,  SMALL( IF( 'FOOD SVC MANAGEMENT COMPANIES'!$B$7:$B$23 = "No", ROW('FOOD SVC MANAGEMENT COMPANIES'!$A$7:$A$23)-ROW('FOOD SVC MANAGEMENT COMPANIES'!$A$7)+1 ),  ROWS('FOOD SVC MANAGEMENT COMPANIES'!$A$7:A13)) ),"")</f>
        <v/>
      </c>
      <c r="B12" s="330" t="str">
        <f t="array" ref="B12">IFERROR( INDEX('FOOD SVC MANAGEMENT COMPANIES'!$C$7:$C$23,  SMALL( IF( 'FOOD SVC MANAGEMENT COMPANIES'!$B$7:$B$23 = "No", ROW('FOOD SVC MANAGEMENT COMPANIES'!$C$7:$C$23)-ROW('FOOD SVC MANAGEMENT COMPANIES'!$C$7)+1 ),  ROWS('FOOD SVC MANAGEMENT COMPANIES'!$C$7:'FOOD SVC MANAGEMENT COMPANIES'!C13)) ),"")</f>
        <v/>
      </c>
      <c r="C12" s="303"/>
      <c r="D12" s="303"/>
      <c r="E12" s="304"/>
      <c r="F12" s="296" t="str">
        <f t="array" ref="F12">IFERROR( INDEX('FOOD SVC MANAGEMENT COMPANIES'!$A$7:$A$23,  SMALL( IF( 'FOOD SVC MANAGEMENT COMPANIES'!$D$7:$D$23 = "No", ROW('FOOD SVC MANAGEMENT COMPANIES'!$A$7:$A$23)-ROW('FOOD SVC MANAGEMENT COMPANIES'!$A$7)+1 ),  ROWS('FOOD SVC MANAGEMENT COMPANIES'!$A$7:A13)) ),"")</f>
        <v/>
      </c>
      <c r="G12" s="296" t="str">
        <f t="array" ref="G12">IFERROR( INDEX('FOOD SVC MANAGEMENT COMPANIES'!$E$7:$E$23,  SMALL( IF('FOOD SVC MANAGEMENT COMPANIES'!$D$7:$D$23 = "No", ROW('FOOD SVC MANAGEMENT COMPANIES'!$E$7:$E$23)-ROW('FOOD SVC MANAGEMENT COMPANIES'!$E$7)+1 ),  ROWS('FOOD SVC MANAGEMENT COMPANIES'!$E$7:'FOOD SVC MANAGEMENT COMPANIES'!E13)) ),"")</f>
        <v/>
      </c>
      <c r="H12" s="303"/>
      <c r="I12" s="303"/>
      <c r="J12" s="304"/>
      <c r="K12" s="296" t="str">
        <f t="array" ref="K12">IFERROR( INDEX('FOOD SVC MANAGEMENT COMPANIES'!$A$7:$A$23,  SMALL( IF( 'FOOD SVC MANAGEMENT COMPANIES'!$F$7:$F$23 = "No", ROW('FOOD SVC MANAGEMENT COMPANIES'!$A$7:$A$23)-ROW('FOOD SVC MANAGEMENT COMPANIES'!$A$7)+1 ),  ROWS('FOOD SVC MANAGEMENT COMPANIES'!$A$7:A13)) ),"")</f>
        <v/>
      </c>
      <c r="L12" s="296" t="str">
        <f t="array" ref="L12">IFERROR( INDEX('FOOD SVC MANAGEMENT COMPANIES'!$G$7:$G$23,  SMALL( IF( 'FOOD SVC MANAGEMENT COMPANIES'!$F$7:$F$23 = "No", ROW('FOOD SVC MANAGEMENT COMPANIES'!$G$7:$G$23)-ROW('FOOD SVC MANAGEMENT COMPANIES'!$G$7)+1 ),  ROWS('FOOD SVC MANAGEMENT COMPANIES'!$G$7:'FOOD SVC MANAGEMENT COMPANIES'!G13)) ),"")</f>
        <v/>
      </c>
      <c r="M12" s="303"/>
      <c r="N12" s="303"/>
      <c r="O12" s="304"/>
      <c r="P12" s="296" t="str">
        <f t="array" ref="P12">IFERROR( INDEX('FOOD SVC MANAGEMENT COMPANIES'!$A$7:$A$23,  SMALL( IF( 'FOOD SVC MANAGEMENT COMPANIES'!$H$7:$H$23 = "No", ROW('FOOD SVC MANAGEMENT COMPANIES'!$A$7:$A$23)-ROW('FOOD SVC MANAGEMENT COMPANIES'!$A$7)+1 ),  ROWS('FOOD SVC MANAGEMENT COMPANIES'!$A$7:A13)) ),"")</f>
        <v/>
      </c>
      <c r="Q12" s="296" t="str">
        <f t="array" ref="Q12">IFERROR( INDEX('FOOD SVC MANAGEMENT COMPANIES'!$K$7:$K$23,  SMALL( IF( 'FOOD SVC MANAGEMENT COMPANIES'!$H$7:$H$23 = "No", ROW('FOOD SVC MANAGEMENT COMPANIES'!$K$7:$K$23)-ROW('FOOD SVC MANAGEMENT COMPANIES'!$K$7)+1 ),  ROWS('FOOD SVC MANAGEMENT COMPANIES'!$K$7:'FOOD SVC MANAGEMENT COMPANIES'!I13)) ),"")</f>
        <v/>
      </c>
      <c r="R12" s="303"/>
      <c r="S12" s="303"/>
      <c r="T12" s="304"/>
      <c r="U12" s="296" t="str">
        <f t="array" ref="U12">IFERROR( INDEX('FOOD SVC MANAGEMENT COMPANIES'!$A$7:$A$23,  SMALL( IF( 'FOOD SVC MANAGEMENT COMPANIES'!$J$7:$J$23 = "No", ROW('FOOD SVC MANAGEMENT COMPANIES'!$A$7:$A$23)-ROW('FOOD SVC MANAGEMENT COMPANIES'!$A$7)+1 ),  ROWS('FOOD SVC MANAGEMENT COMPANIES'!$A$7:A13)) ),"")</f>
        <v/>
      </c>
      <c r="V12" s="296" t="str">
        <f t="array" ref="V12">IFERROR( INDEX('FOOD SVC MANAGEMENT COMPANIES'!$K$7:$K$23,  SMALL( IF( 'FOOD SVC MANAGEMENT COMPANIES'!$J$7:$J$23 = "No", ROW('FOOD SVC MANAGEMENT COMPANIES'!$K$7:$K$23)-ROW('FOOD SVC MANAGEMENT COMPANIES'!$K$7)+1 ),  ROWS('FOOD SVC MANAGEMENT COMPANIES'!$K$7:'FOOD SVC MANAGEMENT COMPANIES'!K13)) ),"")</f>
        <v/>
      </c>
      <c r="W12" s="303"/>
      <c r="X12" s="303"/>
      <c r="Y12" s="304"/>
      <c r="Z12" s="304"/>
      <c r="AA12" s="305"/>
      <c r="AB12" s="305"/>
      <c r="AC12" s="305"/>
      <c r="AD12" s="305"/>
      <c r="AE12" s="305"/>
      <c r="AF12" s="305"/>
      <c r="AG12" s="305"/>
      <c r="AH12" s="305"/>
      <c r="AI12" s="305"/>
      <c r="AJ12" s="305"/>
      <c r="AK12" s="305"/>
      <c r="AL12" s="305"/>
    </row>
    <row r="13" spans="1:38" s="306" customFormat="1" ht="15.6" x14ac:dyDescent="0.3">
      <c r="A13" s="296" t="str">
        <f t="array" ref="A13">IFERROR( INDEX('FOOD SVC MANAGEMENT COMPANIES'!$A$7:$A$23,  SMALL( IF( 'FOOD SVC MANAGEMENT COMPANIES'!$B$7:$B$23 = "No", ROW('FOOD SVC MANAGEMENT COMPANIES'!$A$7:$A$23)-ROW('FOOD SVC MANAGEMENT COMPANIES'!$A$7)+1 ),  ROWS('FOOD SVC MANAGEMENT COMPANIES'!$A$7:A14)) ),"")</f>
        <v/>
      </c>
      <c r="B13" s="330" t="str">
        <f t="array" ref="B13">IFERROR( INDEX('FOOD SVC MANAGEMENT COMPANIES'!$C$7:$C$23,  SMALL( IF( 'FOOD SVC MANAGEMENT COMPANIES'!$B$7:$B$23 = "No", ROW('FOOD SVC MANAGEMENT COMPANIES'!$C$7:$C$23)-ROW('FOOD SVC MANAGEMENT COMPANIES'!$C$7)+1 ),  ROWS('FOOD SVC MANAGEMENT COMPANIES'!$C$7:'FOOD SVC MANAGEMENT COMPANIES'!C14)) ),"")</f>
        <v/>
      </c>
      <c r="C13" s="303"/>
      <c r="D13" s="303"/>
      <c r="E13" s="304"/>
      <c r="F13" s="296" t="str">
        <f t="array" ref="F13">IFERROR( INDEX('FOOD SVC MANAGEMENT COMPANIES'!$A$7:$A$23,  SMALL( IF( 'FOOD SVC MANAGEMENT COMPANIES'!$D$7:$D$23 = "No", ROW('FOOD SVC MANAGEMENT COMPANIES'!$A$7:$A$23)-ROW('FOOD SVC MANAGEMENT COMPANIES'!$A$7)+1 ),  ROWS('FOOD SVC MANAGEMENT COMPANIES'!$A$7:A14)) ),"")</f>
        <v/>
      </c>
      <c r="G13" s="296" t="str">
        <f t="array" ref="G13">IFERROR( INDEX('FOOD SVC MANAGEMENT COMPANIES'!$E$7:$E$23,  SMALL( IF('FOOD SVC MANAGEMENT COMPANIES'!$D$7:$D$23 = "No", ROW('FOOD SVC MANAGEMENT COMPANIES'!$E$7:$E$23)-ROW('FOOD SVC MANAGEMENT COMPANIES'!$E$7)+1 ),  ROWS('FOOD SVC MANAGEMENT COMPANIES'!$E$7:'FOOD SVC MANAGEMENT COMPANIES'!E14)) ),"")</f>
        <v/>
      </c>
      <c r="H13" s="303"/>
      <c r="I13" s="303"/>
      <c r="J13" s="304"/>
      <c r="K13" s="296" t="str">
        <f t="array" ref="K13">IFERROR( INDEX('FOOD SVC MANAGEMENT COMPANIES'!$A$7:$A$23,  SMALL( IF( 'FOOD SVC MANAGEMENT COMPANIES'!$F$7:$F$23 = "No", ROW('FOOD SVC MANAGEMENT COMPANIES'!$A$7:$A$23)-ROW('FOOD SVC MANAGEMENT COMPANIES'!$A$7)+1 ),  ROWS('FOOD SVC MANAGEMENT COMPANIES'!$A$7:A14)) ),"")</f>
        <v/>
      </c>
      <c r="L13" s="296" t="str">
        <f t="array" ref="L13">IFERROR( INDEX('FOOD SVC MANAGEMENT COMPANIES'!$G$7:$G$23,  SMALL( IF( 'FOOD SVC MANAGEMENT COMPANIES'!$F$7:$F$23 = "No", ROW('FOOD SVC MANAGEMENT COMPANIES'!$G$7:$G$23)-ROW('FOOD SVC MANAGEMENT COMPANIES'!$G$7)+1 ),  ROWS('FOOD SVC MANAGEMENT COMPANIES'!$G$7:'FOOD SVC MANAGEMENT COMPANIES'!G14)) ),"")</f>
        <v/>
      </c>
      <c r="M13" s="303"/>
      <c r="N13" s="303"/>
      <c r="O13" s="304"/>
      <c r="P13" s="296" t="str">
        <f t="array" ref="P13">IFERROR( INDEX('FOOD SVC MANAGEMENT COMPANIES'!$A$7:$A$23,  SMALL( IF( 'FOOD SVC MANAGEMENT COMPANIES'!$H$7:$H$23 = "No", ROW('FOOD SVC MANAGEMENT COMPANIES'!$A$7:$A$23)-ROW('FOOD SVC MANAGEMENT COMPANIES'!$A$7)+1 ),  ROWS('FOOD SVC MANAGEMENT COMPANIES'!$A$7:A14)) ),"")</f>
        <v/>
      </c>
      <c r="Q13" s="296" t="str">
        <f t="array" ref="Q13">IFERROR( INDEX('FOOD SVC MANAGEMENT COMPANIES'!$K$7:$K$23,  SMALL( IF( 'FOOD SVC MANAGEMENT COMPANIES'!$H$7:$H$23 = "No", ROW('FOOD SVC MANAGEMENT COMPANIES'!$K$7:$K$23)-ROW('FOOD SVC MANAGEMENT COMPANIES'!$K$7)+1 ),  ROWS('FOOD SVC MANAGEMENT COMPANIES'!$K$7:'FOOD SVC MANAGEMENT COMPANIES'!I14)) ),"")</f>
        <v/>
      </c>
      <c r="R13" s="303"/>
      <c r="S13" s="303"/>
      <c r="T13" s="304"/>
      <c r="U13" s="296" t="str">
        <f t="array" ref="U13">IFERROR( INDEX('FOOD SVC MANAGEMENT COMPANIES'!$A$7:$A$23,  SMALL( IF( 'FOOD SVC MANAGEMENT COMPANIES'!$J$7:$J$23 = "No", ROW('FOOD SVC MANAGEMENT COMPANIES'!$A$7:$A$23)-ROW('FOOD SVC MANAGEMENT COMPANIES'!$A$7)+1 ),  ROWS('FOOD SVC MANAGEMENT COMPANIES'!$A$7:A14)) ),"")</f>
        <v/>
      </c>
      <c r="V13" s="296" t="str">
        <f t="array" ref="V13">IFERROR( INDEX('FOOD SVC MANAGEMENT COMPANIES'!$K$7:$K$23,  SMALL( IF( 'FOOD SVC MANAGEMENT COMPANIES'!$J$7:$J$23 = "No", ROW('FOOD SVC MANAGEMENT COMPANIES'!$K$7:$K$23)-ROW('FOOD SVC MANAGEMENT COMPANIES'!$K$7)+1 ),  ROWS('FOOD SVC MANAGEMENT COMPANIES'!$K$7:'FOOD SVC MANAGEMENT COMPANIES'!K14)) ),"")</f>
        <v/>
      </c>
      <c r="W13" s="303"/>
      <c r="X13" s="303"/>
      <c r="Y13" s="304"/>
      <c r="Z13" s="304"/>
      <c r="AA13" s="305"/>
      <c r="AB13" s="305"/>
      <c r="AC13" s="305"/>
      <c r="AD13" s="305"/>
      <c r="AE13" s="305"/>
      <c r="AF13" s="305"/>
      <c r="AG13" s="305"/>
      <c r="AH13" s="305"/>
      <c r="AI13" s="305"/>
      <c r="AJ13" s="305"/>
      <c r="AK13" s="305"/>
      <c r="AL13" s="305"/>
    </row>
    <row r="14" spans="1:38" ht="15.6" x14ac:dyDescent="0.3">
      <c r="A14" s="296" t="str">
        <f t="array" ref="A14">IFERROR( INDEX('FOOD SVC MANAGEMENT COMPANIES'!$A$7:$A$23,  SMALL( IF( 'FOOD SVC MANAGEMENT COMPANIES'!$B$7:$B$23 = "No", ROW('FOOD SVC MANAGEMENT COMPANIES'!$A$7:$A$23)-ROW('FOOD SVC MANAGEMENT COMPANIES'!$A$7)+1 ),  ROWS('FOOD SVC MANAGEMENT COMPANIES'!$A$7:A15)) ),"")</f>
        <v/>
      </c>
      <c r="B14" s="330" t="str">
        <f t="array" ref="B14">IFERROR( INDEX('FOOD SVC MANAGEMENT COMPANIES'!$C$7:$C$23,  SMALL( IF( 'FOOD SVC MANAGEMENT COMPANIES'!$B$7:$B$23 = "No", ROW('FOOD SVC MANAGEMENT COMPANIES'!$C$7:$C$23)-ROW('FOOD SVC MANAGEMENT COMPANIES'!$C$7)+1 ),  ROWS('FOOD SVC MANAGEMENT COMPANIES'!$C$7:'FOOD SVC MANAGEMENT COMPANIES'!C15)) ),"")</f>
        <v/>
      </c>
      <c r="C14" s="303"/>
      <c r="D14" s="303"/>
      <c r="E14" s="304"/>
      <c r="F14" s="296" t="str">
        <f t="array" ref="F14">IFERROR( INDEX('FOOD SVC MANAGEMENT COMPANIES'!$A$7:$A$23,  SMALL( IF( 'FOOD SVC MANAGEMENT COMPANIES'!$D$7:$D$23 = "No", ROW('FOOD SVC MANAGEMENT COMPANIES'!$A$7:$A$23)-ROW('FOOD SVC MANAGEMENT COMPANIES'!$A$7)+1 ),  ROWS('FOOD SVC MANAGEMENT COMPANIES'!$A$7:A15)) ),"")</f>
        <v/>
      </c>
      <c r="G14" s="296" t="str">
        <f t="array" ref="G14">IFERROR( INDEX('FOOD SVC MANAGEMENT COMPANIES'!$E$7:$E$23,  SMALL( IF('FOOD SVC MANAGEMENT COMPANIES'!$D$7:$D$23 = "No", ROW('FOOD SVC MANAGEMENT COMPANIES'!$E$7:$E$23)-ROW('FOOD SVC MANAGEMENT COMPANIES'!$E$7)+1 ),  ROWS('FOOD SVC MANAGEMENT COMPANIES'!$E$7:'FOOD SVC MANAGEMENT COMPANIES'!E15)) ),"")</f>
        <v/>
      </c>
      <c r="H14" s="303"/>
      <c r="I14" s="303"/>
      <c r="J14" s="304"/>
      <c r="K14" s="296" t="str">
        <f t="array" ref="K14">IFERROR( INDEX('FOOD SVC MANAGEMENT COMPANIES'!$A$7:$A$23,  SMALL( IF( 'FOOD SVC MANAGEMENT COMPANIES'!$F$7:$F$23 = "No", ROW('FOOD SVC MANAGEMENT COMPANIES'!$A$7:$A$23)-ROW('FOOD SVC MANAGEMENT COMPANIES'!$A$7)+1 ),  ROWS('FOOD SVC MANAGEMENT COMPANIES'!$A$7:A15)) ),"")</f>
        <v/>
      </c>
      <c r="L14" s="296" t="str">
        <f t="array" ref="L14">IFERROR( INDEX('FOOD SVC MANAGEMENT COMPANIES'!$G$7:$G$23,  SMALL( IF( 'FOOD SVC MANAGEMENT COMPANIES'!$F$7:$F$23 = "No", ROW('FOOD SVC MANAGEMENT COMPANIES'!$G$7:$G$23)-ROW('FOOD SVC MANAGEMENT COMPANIES'!$G$7)+1 ),  ROWS('FOOD SVC MANAGEMENT COMPANIES'!$G$7:'FOOD SVC MANAGEMENT COMPANIES'!G15)) ),"")</f>
        <v/>
      </c>
      <c r="M14" s="303"/>
      <c r="N14" s="303"/>
      <c r="O14" s="304"/>
      <c r="P14" s="296" t="str">
        <f t="array" ref="P14">IFERROR( INDEX('FOOD SVC MANAGEMENT COMPANIES'!$A$7:$A$23,  SMALL( IF( 'FOOD SVC MANAGEMENT COMPANIES'!$H$7:$H$23 = "No", ROW('FOOD SVC MANAGEMENT COMPANIES'!$A$7:$A$23)-ROW('FOOD SVC MANAGEMENT COMPANIES'!$A$7)+1 ),  ROWS('FOOD SVC MANAGEMENT COMPANIES'!$A$7:A15)) ),"")</f>
        <v/>
      </c>
      <c r="Q14" s="296" t="str">
        <f t="array" ref="Q14">IFERROR( INDEX('FOOD SVC MANAGEMENT COMPANIES'!$K$7:$K$23,  SMALL( IF( 'FOOD SVC MANAGEMENT COMPANIES'!$H$7:$H$23 = "No", ROW('FOOD SVC MANAGEMENT COMPANIES'!$K$7:$K$23)-ROW('FOOD SVC MANAGEMENT COMPANIES'!$K$7)+1 ),  ROWS('FOOD SVC MANAGEMENT COMPANIES'!$K$7:'FOOD SVC MANAGEMENT COMPANIES'!I15)) ),"")</f>
        <v/>
      </c>
      <c r="R14" s="303"/>
      <c r="S14" s="303"/>
      <c r="T14" s="304"/>
      <c r="U14" s="296" t="str">
        <f t="array" ref="U14">IFERROR( INDEX('FOOD SVC MANAGEMENT COMPANIES'!$A$7:$A$23,  SMALL( IF( 'FOOD SVC MANAGEMENT COMPANIES'!$J$7:$J$23 = "No", ROW('FOOD SVC MANAGEMENT COMPANIES'!$A$7:$A$23)-ROW('FOOD SVC MANAGEMENT COMPANIES'!$A$7)+1 ),  ROWS('FOOD SVC MANAGEMENT COMPANIES'!$A$7:A15)) ),"")</f>
        <v/>
      </c>
      <c r="V14" s="296" t="str">
        <f t="array" ref="V14">IFERROR( INDEX('FOOD SVC MANAGEMENT COMPANIES'!$K$7:$K$23,  SMALL( IF( 'FOOD SVC MANAGEMENT COMPANIES'!$J$7:$J$23 = "No", ROW('FOOD SVC MANAGEMENT COMPANIES'!$K$7:$K$23)-ROW('FOOD SVC MANAGEMENT COMPANIES'!$K$7)+1 ),  ROWS('FOOD SVC MANAGEMENT COMPANIES'!$K$7:'FOOD SVC MANAGEMENT COMPANIES'!K15)) ),"")</f>
        <v/>
      </c>
      <c r="W14" s="303"/>
      <c r="X14" s="303"/>
      <c r="Y14" s="298"/>
      <c r="Z14" s="298"/>
    </row>
    <row r="15" spans="1:38" x14ac:dyDescent="0.3">
      <c r="A15" s="298"/>
      <c r="B15" s="298"/>
      <c r="C15" s="298"/>
      <c r="D15" s="298"/>
      <c r="E15" s="298"/>
      <c r="F15" s="298"/>
      <c r="G15" s="298"/>
      <c r="H15" s="298"/>
      <c r="I15" s="298"/>
      <c r="J15" s="298"/>
      <c r="K15" s="298"/>
      <c r="L15" s="298"/>
      <c r="M15" s="298"/>
      <c r="N15" s="298"/>
      <c r="O15" s="298"/>
      <c r="P15" s="298"/>
      <c r="Q15" s="298"/>
      <c r="R15" s="298"/>
      <c r="S15" s="298"/>
      <c r="T15" s="298"/>
      <c r="U15" s="298"/>
      <c r="V15" s="298"/>
      <c r="W15" s="298"/>
      <c r="X15" s="298"/>
      <c r="Y15" s="298"/>
      <c r="Z15" s="298"/>
    </row>
    <row r="16" spans="1:38" x14ac:dyDescent="0.3">
      <c r="A16" s="298"/>
      <c r="B16" s="298"/>
      <c r="C16" s="298"/>
      <c r="D16" s="298"/>
      <c r="E16" s="298"/>
      <c r="F16" s="298"/>
      <c r="G16" s="298"/>
      <c r="H16" s="298"/>
      <c r="I16" s="298"/>
      <c r="J16" s="298"/>
      <c r="K16" s="298"/>
      <c r="L16" s="298"/>
      <c r="M16" s="298"/>
      <c r="N16" s="298"/>
      <c r="O16" s="298"/>
      <c r="P16" s="298"/>
      <c r="Q16" s="298"/>
      <c r="R16" s="298"/>
      <c r="S16" s="298"/>
      <c r="T16" s="298"/>
      <c r="U16" s="298"/>
      <c r="V16" s="298"/>
      <c r="W16" s="298"/>
      <c r="X16" s="298"/>
      <c r="Y16" s="298"/>
      <c r="Z16" s="298"/>
    </row>
    <row r="17" spans="1:26" x14ac:dyDescent="0.3">
      <c r="A17" s="298"/>
      <c r="B17" s="298"/>
      <c r="C17" s="298"/>
      <c r="D17" s="298"/>
      <c r="E17" s="298"/>
      <c r="F17" s="298"/>
      <c r="G17" s="298"/>
      <c r="H17" s="298"/>
      <c r="I17" s="298"/>
      <c r="J17" s="298"/>
      <c r="K17" s="298"/>
      <c r="L17" s="298"/>
      <c r="M17" s="298"/>
      <c r="N17" s="298"/>
      <c r="O17" s="298"/>
      <c r="P17" s="298"/>
      <c r="Q17" s="298"/>
      <c r="R17" s="298"/>
      <c r="S17" s="298"/>
      <c r="T17" s="298"/>
      <c r="U17" s="298"/>
      <c r="V17" s="298"/>
      <c r="W17" s="298"/>
      <c r="X17" s="298"/>
      <c r="Y17" s="298"/>
      <c r="Z17" s="298"/>
    </row>
    <row r="18" spans="1:26" x14ac:dyDescent="0.3">
      <c r="A18" s="298"/>
      <c r="B18" s="298"/>
      <c r="C18" s="298"/>
      <c r="D18" s="298"/>
      <c r="E18" s="298"/>
      <c r="F18" s="298"/>
      <c r="G18" s="298"/>
      <c r="H18" s="298"/>
      <c r="I18" s="298"/>
      <c r="J18" s="298"/>
      <c r="K18" s="298"/>
      <c r="L18" s="298"/>
      <c r="M18" s="298"/>
      <c r="N18" s="298"/>
      <c r="O18" s="298"/>
      <c r="P18" s="298"/>
      <c r="Q18" s="298"/>
      <c r="R18" s="298"/>
      <c r="S18" s="298"/>
      <c r="T18" s="298"/>
      <c r="U18" s="298"/>
      <c r="V18" s="298"/>
      <c r="W18" s="298"/>
      <c r="X18" s="298"/>
      <c r="Y18" s="298"/>
      <c r="Z18" s="298"/>
    </row>
    <row r="19" spans="1:26" x14ac:dyDescent="0.3">
      <c r="A19" s="299"/>
      <c r="B19" s="299"/>
      <c r="C19" s="299"/>
      <c r="D19" s="299"/>
      <c r="E19" s="299"/>
      <c r="F19" s="299"/>
      <c r="G19" s="299"/>
      <c r="H19" s="299"/>
      <c r="I19" s="299"/>
      <c r="J19" s="299"/>
      <c r="K19" s="299"/>
      <c r="L19" s="299"/>
      <c r="M19" s="299"/>
      <c r="N19" s="299"/>
      <c r="O19" s="299"/>
      <c r="P19" s="299"/>
      <c r="Q19" s="299"/>
      <c r="R19" s="299"/>
      <c r="S19" s="299"/>
      <c r="T19" s="299"/>
      <c r="U19" s="299"/>
      <c r="V19" s="299"/>
      <c r="W19" s="299"/>
      <c r="X19" s="299"/>
      <c r="Y19" s="299"/>
      <c r="Z19" s="299"/>
    </row>
    <row r="20" spans="1:26" x14ac:dyDescent="0.3">
      <c r="A20" s="299"/>
      <c r="B20" s="299"/>
      <c r="C20" s="299"/>
      <c r="D20" s="299"/>
      <c r="E20" s="299"/>
      <c r="F20" s="299"/>
      <c r="G20" s="299"/>
      <c r="H20" s="299"/>
      <c r="I20" s="299"/>
      <c r="J20" s="299"/>
      <c r="K20" s="299"/>
      <c r="L20" s="299"/>
      <c r="M20" s="299"/>
      <c r="N20" s="299"/>
      <c r="O20" s="299"/>
      <c r="P20" s="299"/>
      <c r="Q20" s="299"/>
      <c r="R20" s="299"/>
      <c r="S20" s="299"/>
      <c r="T20" s="299"/>
      <c r="U20" s="299"/>
      <c r="V20" s="299"/>
      <c r="W20" s="299"/>
      <c r="X20" s="299"/>
      <c r="Y20" s="299"/>
      <c r="Z20" s="299"/>
    </row>
    <row r="21" spans="1:26" x14ac:dyDescent="0.3">
      <c r="A21" s="299"/>
      <c r="B21" s="299"/>
      <c r="C21" s="299"/>
      <c r="D21" s="299"/>
      <c r="E21" s="299"/>
      <c r="F21" s="299"/>
      <c r="G21" s="299"/>
      <c r="H21" s="299"/>
      <c r="I21" s="299"/>
      <c r="J21" s="299"/>
      <c r="K21" s="299"/>
      <c r="L21" s="299"/>
      <c r="M21" s="299"/>
      <c r="N21" s="299"/>
      <c r="O21" s="299"/>
      <c r="P21" s="299"/>
      <c r="Q21" s="299"/>
      <c r="R21" s="299"/>
      <c r="S21" s="299"/>
      <c r="T21" s="299"/>
      <c r="U21" s="299"/>
      <c r="V21" s="299"/>
      <c r="W21" s="299"/>
      <c r="X21" s="299"/>
      <c r="Y21" s="299"/>
      <c r="Z21" s="299"/>
    </row>
    <row r="22" spans="1:26" x14ac:dyDescent="0.3">
      <c r="A22" s="299"/>
      <c r="B22" s="299"/>
      <c r="C22" s="299"/>
      <c r="D22" s="299"/>
      <c r="E22" s="299"/>
      <c r="F22" s="299"/>
      <c r="G22" s="299"/>
      <c r="H22" s="299"/>
      <c r="I22" s="299"/>
      <c r="J22" s="299"/>
      <c r="K22" s="299"/>
      <c r="L22" s="299"/>
      <c r="M22" s="299"/>
      <c r="N22" s="299"/>
      <c r="O22" s="299"/>
      <c r="P22" s="299"/>
      <c r="Q22" s="299"/>
      <c r="R22" s="299"/>
      <c r="S22" s="299"/>
      <c r="T22" s="299"/>
      <c r="U22" s="299"/>
      <c r="V22" s="299"/>
      <c r="W22" s="299"/>
      <c r="X22" s="299"/>
      <c r="Y22" s="299"/>
      <c r="Z22" s="299"/>
    </row>
    <row r="23" spans="1:26" x14ac:dyDescent="0.3">
      <c r="A23" s="299"/>
      <c r="B23" s="299"/>
      <c r="C23" s="299"/>
      <c r="D23" s="299"/>
      <c r="E23" s="299"/>
      <c r="F23" s="299"/>
      <c r="G23" s="299"/>
      <c r="H23" s="299"/>
      <c r="I23" s="299"/>
      <c r="J23" s="299"/>
      <c r="K23" s="299"/>
      <c r="L23" s="299"/>
      <c r="M23" s="299"/>
      <c r="N23" s="299"/>
      <c r="O23" s="299"/>
      <c r="P23" s="299"/>
      <c r="Q23" s="299"/>
      <c r="R23" s="299"/>
      <c r="S23" s="299"/>
      <c r="T23" s="299"/>
      <c r="U23" s="299"/>
      <c r="V23" s="299"/>
      <c r="W23" s="299"/>
      <c r="X23" s="299"/>
      <c r="Y23" s="299"/>
      <c r="Z23" s="299"/>
    </row>
    <row r="24" spans="1:26" x14ac:dyDescent="0.3">
      <c r="A24" s="299"/>
      <c r="B24" s="299"/>
      <c r="C24" s="299"/>
      <c r="D24" s="299"/>
      <c r="E24" s="299"/>
      <c r="F24" s="299"/>
      <c r="G24" s="299"/>
      <c r="H24" s="299"/>
      <c r="I24" s="299"/>
      <c r="J24" s="299"/>
      <c r="K24" s="299"/>
      <c r="L24" s="299"/>
      <c r="M24" s="299"/>
      <c r="N24" s="299"/>
      <c r="O24" s="299"/>
      <c r="P24" s="299"/>
      <c r="Q24" s="299"/>
      <c r="R24" s="299"/>
      <c r="S24" s="299"/>
      <c r="T24" s="299"/>
      <c r="U24" s="299"/>
      <c r="V24" s="299"/>
      <c r="W24" s="299"/>
      <c r="X24" s="299"/>
      <c r="Y24" s="299"/>
      <c r="Z24" s="299"/>
    </row>
    <row r="25" spans="1:26" x14ac:dyDescent="0.3">
      <c r="A25" s="299"/>
      <c r="B25" s="299"/>
      <c r="C25" s="299"/>
      <c r="D25" s="299"/>
      <c r="E25" s="299"/>
      <c r="F25" s="299"/>
      <c r="G25" s="299"/>
      <c r="H25" s="299"/>
      <c r="I25" s="299"/>
      <c r="J25" s="299"/>
      <c r="K25" s="299"/>
      <c r="L25" s="299"/>
      <c r="M25" s="299"/>
      <c r="N25" s="299"/>
      <c r="O25" s="299"/>
      <c r="P25" s="299"/>
      <c r="Q25" s="299"/>
      <c r="R25" s="299"/>
      <c r="S25" s="299"/>
      <c r="T25" s="299"/>
      <c r="U25" s="299"/>
      <c r="V25" s="299"/>
      <c r="W25" s="299"/>
      <c r="X25" s="299"/>
      <c r="Y25" s="299"/>
      <c r="Z25" s="299"/>
    </row>
    <row r="26" spans="1:26" x14ac:dyDescent="0.3">
      <c r="A26" s="299"/>
      <c r="B26" s="299"/>
      <c r="C26" s="299"/>
      <c r="D26" s="299"/>
      <c r="E26" s="299"/>
      <c r="F26" s="299"/>
      <c r="G26" s="299"/>
      <c r="H26" s="299"/>
      <c r="I26" s="299"/>
      <c r="J26" s="299"/>
      <c r="K26" s="299"/>
      <c r="L26" s="299"/>
      <c r="M26" s="299"/>
      <c r="N26" s="299"/>
      <c r="O26" s="299"/>
      <c r="P26" s="299"/>
      <c r="Q26" s="299"/>
      <c r="R26" s="299"/>
      <c r="S26" s="299"/>
      <c r="T26" s="299"/>
      <c r="U26" s="299"/>
      <c r="V26" s="299"/>
      <c r="W26" s="299"/>
      <c r="X26" s="299"/>
      <c r="Y26" s="299"/>
      <c r="Z26" s="299"/>
    </row>
    <row r="27" spans="1:26" x14ac:dyDescent="0.3">
      <c r="A27" s="299"/>
      <c r="B27" s="299"/>
      <c r="C27" s="299"/>
      <c r="D27" s="299"/>
      <c r="E27" s="299"/>
      <c r="F27" s="299"/>
      <c r="G27" s="299"/>
      <c r="H27" s="299"/>
      <c r="I27" s="299"/>
      <c r="J27" s="299"/>
      <c r="K27" s="299"/>
      <c r="L27" s="299"/>
      <c r="M27" s="299"/>
      <c r="N27" s="299"/>
      <c r="O27" s="299"/>
      <c r="P27" s="299"/>
      <c r="Q27" s="299"/>
      <c r="R27" s="299"/>
      <c r="S27" s="299"/>
      <c r="T27" s="299"/>
      <c r="U27" s="299"/>
      <c r="V27" s="299"/>
      <c r="W27" s="299"/>
      <c r="X27" s="299"/>
      <c r="Y27" s="299"/>
      <c r="Z27" s="299"/>
    </row>
    <row r="28" spans="1:26" x14ac:dyDescent="0.3">
      <c r="A28" s="299"/>
      <c r="B28" s="299"/>
      <c r="C28" s="299"/>
      <c r="D28" s="299"/>
      <c r="E28" s="299"/>
      <c r="F28" s="299"/>
      <c r="G28" s="299"/>
      <c r="H28" s="299"/>
      <c r="I28" s="299"/>
      <c r="J28" s="299"/>
      <c r="K28" s="299"/>
      <c r="L28" s="299"/>
      <c r="M28" s="299"/>
      <c r="N28" s="299"/>
      <c r="O28" s="299"/>
      <c r="P28" s="299"/>
      <c r="Q28" s="299"/>
      <c r="R28" s="299"/>
      <c r="S28" s="299"/>
      <c r="T28" s="299"/>
      <c r="U28" s="299"/>
      <c r="V28" s="299"/>
      <c r="W28" s="299"/>
      <c r="X28" s="299"/>
      <c r="Y28" s="299"/>
      <c r="Z28" s="299"/>
    </row>
    <row r="29" spans="1:26" x14ac:dyDescent="0.3">
      <c r="A29" s="299"/>
      <c r="B29" s="299"/>
      <c r="C29" s="299"/>
      <c r="D29" s="299"/>
      <c r="E29" s="299"/>
      <c r="F29" s="299"/>
      <c r="G29" s="299"/>
      <c r="H29" s="299"/>
      <c r="I29" s="299"/>
      <c r="J29" s="299"/>
      <c r="K29" s="299"/>
      <c r="L29" s="299"/>
      <c r="M29" s="299"/>
      <c r="N29" s="299"/>
      <c r="O29" s="299"/>
      <c r="P29" s="299"/>
      <c r="Q29" s="299"/>
      <c r="R29" s="299"/>
      <c r="S29" s="299"/>
      <c r="T29" s="299"/>
      <c r="U29" s="299"/>
      <c r="V29" s="299"/>
      <c r="W29" s="299"/>
      <c r="X29" s="299"/>
      <c r="Y29" s="299"/>
      <c r="Z29" s="299"/>
    </row>
    <row r="30" spans="1:26" x14ac:dyDescent="0.3">
      <c r="A30" s="299"/>
      <c r="B30" s="299"/>
      <c r="C30" s="299"/>
      <c r="D30" s="299"/>
      <c r="E30" s="299"/>
      <c r="F30" s="299"/>
      <c r="G30" s="299"/>
      <c r="H30" s="299"/>
      <c r="I30" s="299"/>
      <c r="J30" s="299"/>
      <c r="K30" s="299"/>
      <c r="L30" s="299"/>
      <c r="M30" s="299"/>
      <c r="N30" s="299"/>
      <c r="O30" s="299"/>
      <c r="P30" s="299"/>
      <c r="Q30" s="299"/>
      <c r="R30" s="299"/>
      <c r="S30" s="299"/>
      <c r="T30" s="299"/>
      <c r="U30" s="299"/>
      <c r="V30" s="299"/>
      <c r="W30" s="299"/>
      <c r="X30" s="299"/>
      <c r="Y30" s="299"/>
      <c r="Z30" s="299"/>
    </row>
    <row r="31" spans="1:26" x14ac:dyDescent="0.3">
      <c r="A31" s="299"/>
      <c r="B31" s="299"/>
      <c r="C31" s="299"/>
      <c r="D31" s="299"/>
      <c r="E31" s="299"/>
      <c r="F31" s="299"/>
      <c r="G31" s="299"/>
      <c r="H31" s="299"/>
      <c r="I31" s="299"/>
      <c r="J31" s="299"/>
      <c r="K31" s="299"/>
      <c r="L31" s="299"/>
      <c r="M31" s="299"/>
      <c r="N31" s="299"/>
      <c r="O31" s="299"/>
      <c r="P31" s="299"/>
      <c r="Q31" s="299"/>
      <c r="R31" s="299"/>
      <c r="S31" s="299"/>
      <c r="T31" s="299"/>
      <c r="U31" s="299"/>
      <c r="V31" s="299"/>
      <c r="W31" s="299"/>
      <c r="X31" s="299"/>
      <c r="Y31" s="299"/>
      <c r="Z31" s="299"/>
    </row>
    <row r="32" spans="1:26" x14ac:dyDescent="0.3">
      <c r="A32" s="299"/>
      <c r="B32" s="299"/>
      <c r="C32" s="299"/>
      <c r="D32" s="299"/>
      <c r="E32" s="299"/>
      <c r="F32" s="299"/>
      <c r="G32" s="299"/>
      <c r="H32" s="299"/>
      <c r="I32" s="299"/>
      <c r="J32" s="299"/>
      <c r="K32" s="299"/>
      <c r="L32" s="299"/>
      <c r="M32" s="299"/>
      <c r="N32" s="299"/>
      <c r="O32" s="299"/>
      <c r="P32" s="299"/>
      <c r="Q32" s="299"/>
      <c r="R32" s="299"/>
      <c r="S32" s="299"/>
      <c r="T32" s="299"/>
      <c r="U32" s="299"/>
      <c r="V32" s="299"/>
      <c r="W32" s="299"/>
      <c r="X32" s="299"/>
      <c r="Y32" s="299"/>
      <c r="Z32" s="299"/>
    </row>
    <row r="33" spans="1:26" x14ac:dyDescent="0.3">
      <c r="A33" s="299"/>
      <c r="B33" s="299"/>
      <c r="C33" s="299"/>
      <c r="D33" s="299"/>
      <c r="E33" s="299"/>
      <c r="F33" s="299"/>
      <c r="G33" s="299"/>
      <c r="H33" s="299"/>
      <c r="I33" s="299"/>
      <c r="J33" s="299"/>
      <c r="K33" s="299"/>
      <c r="L33" s="299"/>
      <c r="M33" s="299"/>
      <c r="N33" s="299"/>
      <c r="O33" s="299"/>
      <c r="P33" s="299"/>
      <c r="Q33" s="299"/>
      <c r="R33" s="299"/>
      <c r="S33" s="299"/>
      <c r="T33" s="299"/>
      <c r="U33" s="299"/>
      <c r="V33" s="299"/>
      <c r="W33" s="299"/>
      <c r="X33" s="299"/>
      <c r="Y33" s="299"/>
      <c r="Z33" s="299"/>
    </row>
    <row r="34" spans="1:26" x14ac:dyDescent="0.3">
      <c r="A34" s="299"/>
      <c r="B34" s="299"/>
      <c r="C34" s="299"/>
      <c r="D34" s="299"/>
      <c r="E34" s="299"/>
      <c r="F34" s="299"/>
      <c r="G34" s="299"/>
      <c r="H34" s="299"/>
      <c r="I34" s="299"/>
      <c r="J34" s="299"/>
      <c r="K34" s="299"/>
      <c r="L34" s="299"/>
      <c r="M34" s="299"/>
      <c r="N34" s="299"/>
      <c r="O34" s="299"/>
      <c r="P34" s="299"/>
      <c r="Q34" s="299"/>
      <c r="R34" s="299"/>
      <c r="S34" s="299"/>
      <c r="T34" s="299"/>
      <c r="U34" s="299"/>
      <c r="V34" s="299"/>
      <c r="W34" s="299"/>
      <c r="X34" s="299"/>
      <c r="Y34" s="299"/>
      <c r="Z34" s="299"/>
    </row>
    <row r="35" spans="1:26" x14ac:dyDescent="0.3">
      <c r="A35" s="299"/>
      <c r="B35" s="299"/>
      <c r="C35" s="299"/>
      <c r="D35" s="299"/>
      <c r="E35" s="299"/>
      <c r="F35" s="299"/>
      <c r="G35" s="299"/>
      <c r="H35" s="299"/>
      <c r="I35" s="299"/>
      <c r="J35" s="299"/>
      <c r="K35" s="299"/>
      <c r="L35" s="299"/>
      <c r="M35" s="299"/>
      <c r="N35" s="299"/>
      <c r="O35" s="299"/>
      <c r="P35" s="299"/>
      <c r="Q35" s="299"/>
      <c r="R35" s="299"/>
      <c r="S35" s="299"/>
      <c r="T35" s="299"/>
      <c r="U35" s="299"/>
      <c r="V35" s="299"/>
      <c r="W35" s="299"/>
      <c r="X35" s="299"/>
      <c r="Y35" s="299"/>
      <c r="Z35" s="299"/>
    </row>
    <row r="36" spans="1:26" x14ac:dyDescent="0.3">
      <c r="A36" s="299"/>
      <c r="B36" s="299"/>
      <c r="C36" s="299"/>
      <c r="D36" s="299"/>
      <c r="E36" s="299"/>
      <c r="F36" s="299"/>
      <c r="G36" s="299"/>
      <c r="H36" s="299"/>
      <c r="I36" s="299"/>
      <c r="J36" s="299"/>
      <c r="K36" s="299"/>
      <c r="L36" s="299"/>
      <c r="M36" s="299"/>
      <c r="N36" s="299"/>
      <c r="O36" s="299"/>
      <c r="P36" s="299"/>
      <c r="Q36" s="299"/>
      <c r="R36" s="299"/>
      <c r="S36" s="299"/>
      <c r="T36" s="299"/>
      <c r="U36" s="299"/>
      <c r="V36" s="299"/>
      <c r="W36" s="299"/>
      <c r="X36" s="299"/>
      <c r="Y36" s="299"/>
      <c r="Z36" s="299"/>
    </row>
    <row r="37" spans="1:26" x14ac:dyDescent="0.3">
      <c r="A37" s="299"/>
      <c r="B37" s="299"/>
      <c r="C37" s="299"/>
      <c r="D37" s="299"/>
      <c r="E37" s="299"/>
      <c r="F37" s="299"/>
      <c r="G37" s="299"/>
      <c r="H37" s="299"/>
      <c r="I37" s="299"/>
      <c r="J37" s="299"/>
      <c r="K37" s="299"/>
      <c r="L37" s="299"/>
      <c r="M37" s="299"/>
      <c r="N37" s="299"/>
      <c r="O37" s="299"/>
      <c r="P37" s="299"/>
      <c r="Q37" s="299"/>
      <c r="R37" s="299"/>
      <c r="S37" s="299"/>
      <c r="T37" s="299"/>
      <c r="U37" s="299"/>
      <c r="V37" s="299"/>
      <c r="W37" s="299"/>
      <c r="X37" s="299"/>
      <c r="Y37" s="299"/>
      <c r="Z37" s="299"/>
    </row>
    <row r="38" spans="1:26" x14ac:dyDescent="0.3">
      <c r="A38" s="299"/>
      <c r="B38" s="299"/>
      <c r="C38" s="299"/>
      <c r="D38" s="299"/>
      <c r="E38" s="299"/>
      <c r="F38" s="299"/>
      <c r="G38" s="299"/>
      <c r="H38" s="299"/>
      <c r="I38" s="299"/>
      <c r="J38" s="299"/>
      <c r="K38" s="299"/>
      <c r="L38" s="299"/>
      <c r="M38" s="299"/>
      <c r="N38" s="299"/>
      <c r="O38" s="299"/>
      <c r="P38" s="299"/>
      <c r="Q38" s="299"/>
      <c r="R38" s="299"/>
      <c r="S38" s="299"/>
      <c r="T38" s="299"/>
      <c r="U38" s="299"/>
      <c r="V38" s="299"/>
      <c r="W38" s="299"/>
      <c r="X38" s="299"/>
      <c r="Y38" s="299"/>
      <c r="Z38" s="299"/>
    </row>
    <row r="39" spans="1:26" x14ac:dyDescent="0.3">
      <c r="A39" s="299"/>
      <c r="B39" s="299"/>
      <c r="C39" s="299"/>
      <c r="D39" s="299"/>
      <c r="E39" s="299"/>
      <c r="F39" s="299"/>
      <c r="G39" s="299"/>
      <c r="H39" s="299"/>
      <c r="I39" s="299"/>
      <c r="J39" s="299"/>
      <c r="K39" s="299"/>
      <c r="L39" s="299"/>
      <c r="M39" s="299"/>
      <c r="N39" s="299"/>
      <c r="O39" s="299"/>
      <c r="P39" s="299"/>
      <c r="Q39" s="299"/>
      <c r="R39" s="299"/>
      <c r="S39" s="299"/>
      <c r="T39" s="299"/>
      <c r="U39" s="299"/>
      <c r="V39" s="299"/>
      <c r="W39" s="299"/>
      <c r="X39" s="299"/>
      <c r="Y39" s="299"/>
      <c r="Z39" s="299"/>
    </row>
    <row r="40" spans="1:26" x14ac:dyDescent="0.3">
      <c r="A40" s="299"/>
      <c r="B40" s="299"/>
      <c r="C40" s="299"/>
      <c r="D40" s="299"/>
      <c r="E40" s="299"/>
      <c r="F40" s="299"/>
      <c r="G40" s="299"/>
      <c r="H40" s="299"/>
      <c r="I40" s="299"/>
      <c r="J40" s="299"/>
      <c r="K40" s="299"/>
      <c r="L40" s="299"/>
      <c r="M40" s="299"/>
      <c r="N40" s="299"/>
      <c r="O40" s="299"/>
      <c r="P40" s="299"/>
      <c r="Q40" s="299"/>
      <c r="R40" s="299"/>
      <c r="S40" s="299"/>
      <c r="T40" s="299"/>
      <c r="U40" s="299"/>
      <c r="V40" s="299"/>
      <c r="W40" s="299"/>
      <c r="X40" s="299"/>
      <c r="Y40" s="299"/>
      <c r="Z40" s="299"/>
    </row>
    <row r="41" spans="1:26" x14ac:dyDescent="0.3">
      <c r="A41" s="299"/>
      <c r="B41" s="299"/>
      <c r="C41" s="299"/>
      <c r="D41" s="299"/>
      <c r="E41" s="299"/>
      <c r="F41" s="299"/>
      <c r="G41" s="299"/>
      <c r="H41" s="299"/>
      <c r="I41" s="299"/>
      <c r="J41" s="299"/>
      <c r="K41" s="299"/>
      <c r="L41" s="299"/>
      <c r="M41" s="299"/>
      <c r="N41" s="299"/>
      <c r="O41" s="299"/>
      <c r="P41" s="299"/>
      <c r="Q41" s="299"/>
      <c r="R41" s="299"/>
      <c r="S41" s="299"/>
      <c r="T41" s="299"/>
      <c r="U41" s="299"/>
      <c r="V41" s="299"/>
      <c r="W41" s="299"/>
      <c r="X41" s="299"/>
      <c r="Y41" s="299"/>
      <c r="Z41" s="299"/>
    </row>
    <row r="42" spans="1:26" x14ac:dyDescent="0.3">
      <c r="A42" s="299"/>
      <c r="B42" s="299"/>
      <c r="C42" s="299"/>
      <c r="D42" s="299"/>
      <c r="E42" s="299"/>
      <c r="F42" s="299"/>
      <c r="G42" s="299"/>
      <c r="H42" s="299"/>
      <c r="I42" s="299"/>
      <c r="J42" s="299"/>
      <c r="K42" s="299"/>
      <c r="L42" s="299"/>
      <c r="M42" s="299"/>
      <c r="N42" s="299"/>
      <c r="O42" s="299"/>
      <c r="P42" s="299"/>
      <c r="Q42" s="299"/>
      <c r="R42" s="299"/>
      <c r="S42" s="299"/>
      <c r="T42" s="299"/>
      <c r="U42" s="299"/>
      <c r="V42" s="299"/>
      <c r="W42" s="299"/>
      <c r="X42" s="299"/>
      <c r="Y42" s="299"/>
      <c r="Z42" s="299"/>
    </row>
    <row r="43" spans="1:26" x14ac:dyDescent="0.3">
      <c r="A43" s="299"/>
      <c r="B43" s="299"/>
      <c r="C43" s="299"/>
      <c r="D43" s="299"/>
      <c r="E43" s="299"/>
      <c r="F43" s="299"/>
      <c r="G43" s="299"/>
      <c r="H43" s="299"/>
      <c r="I43" s="299"/>
      <c r="J43" s="299"/>
      <c r="K43" s="299"/>
      <c r="L43" s="299"/>
      <c r="M43" s="299"/>
      <c r="N43" s="299"/>
      <c r="O43" s="299"/>
      <c r="P43" s="299"/>
      <c r="Q43" s="299"/>
      <c r="R43" s="299"/>
      <c r="S43" s="299"/>
      <c r="T43" s="299"/>
      <c r="U43" s="299"/>
      <c r="V43" s="299"/>
      <c r="W43" s="299"/>
      <c r="X43" s="299"/>
      <c r="Y43" s="299"/>
      <c r="Z43" s="299"/>
    </row>
    <row r="44" spans="1:26" x14ac:dyDescent="0.3">
      <c r="A44" s="299"/>
      <c r="B44" s="299"/>
      <c r="C44" s="299"/>
      <c r="D44" s="299"/>
      <c r="E44" s="299"/>
      <c r="F44" s="299"/>
      <c r="G44" s="299"/>
      <c r="H44" s="299"/>
      <c r="I44" s="299"/>
      <c r="J44" s="299"/>
      <c r="K44" s="299"/>
      <c r="L44" s="299"/>
      <c r="M44" s="299"/>
      <c r="N44" s="299"/>
      <c r="O44" s="299"/>
      <c r="P44" s="299"/>
      <c r="Q44" s="299"/>
      <c r="R44" s="299"/>
      <c r="S44" s="299"/>
      <c r="T44" s="299"/>
      <c r="U44" s="299"/>
      <c r="V44" s="299"/>
      <c r="W44" s="299"/>
      <c r="X44" s="299"/>
      <c r="Y44" s="299"/>
      <c r="Z44" s="299"/>
    </row>
    <row r="45" spans="1:26" x14ac:dyDescent="0.3">
      <c r="A45" s="299"/>
      <c r="B45" s="299"/>
      <c r="C45" s="299"/>
      <c r="D45" s="299"/>
      <c r="E45" s="299"/>
      <c r="F45" s="299"/>
      <c r="G45" s="299"/>
      <c r="H45" s="299"/>
      <c r="I45" s="299"/>
      <c r="J45" s="299"/>
      <c r="K45" s="299"/>
      <c r="L45" s="299"/>
      <c r="M45" s="299"/>
      <c r="N45" s="299"/>
      <c r="O45" s="299"/>
      <c r="P45" s="299"/>
      <c r="Q45" s="299"/>
      <c r="R45" s="299"/>
      <c r="S45" s="299"/>
      <c r="T45" s="299"/>
      <c r="U45" s="299"/>
      <c r="V45" s="299"/>
      <c r="W45" s="299"/>
      <c r="X45" s="299"/>
      <c r="Y45" s="299"/>
      <c r="Z45" s="299"/>
    </row>
    <row r="46" spans="1:26" x14ac:dyDescent="0.3">
      <c r="A46" s="299"/>
      <c r="B46" s="299"/>
      <c r="C46" s="299"/>
      <c r="D46" s="299"/>
      <c r="E46" s="299"/>
      <c r="F46" s="299"/>
      <c r="G46" s="299"/>
      <c r="H46" s="299"/>
      <c r="I46" s="299"/>
      <c r="J46" s="299"/>
      <c r="K46" s="299"/>
      <c r="L46" s="299"/>
      <c r="M46" s="299"/>
      <c r="N46" s="299"/>
      <c r="O46" s="299"/>
      <c r="P46" s="299"/>
      <c r="Q46" s="299"/>
      <c r="R46" s="299"/>
      <c r="S46" s="299"/>
      <c r="T46" s="299"/>
      <c r="U46" s="299"/>
      <c r="V46" s="299"/>
      <c r="W46" s="299"/>
      <c r="X46" s="299"/>
      <c r="Y46" s="299"/>
      <c r="Z46" s="299"/>
    </row>
    <row r="47" spans="1:26" x14ac:dyDescent="0.3">
      <c r="A47" s="299"/>
      <c r="B47" s="299"/>
      <c r="C47" s="299"/>
      <c r="D47" s="299"/>
      <c r="E47" s="299"/>
      <c r="F47" s="299"/>
      <c r="G47" s="299"/>
      <c r="H47" s="299"/>
      <c r="I47" s="299"/>
      <c r="J47" s="299"/>
      <c r="K47" s="299"/>
      <c r="L47" s="299"/>
      <c r="M47" s="299"/>
      <c r="N47" s="299"/>
      <c r="O47" s="299"/>
      <c r="P47" s="299"/>
      <c r="Q47" s="299"/>
      <c r="R47" s="299"/>
      <c r="S47" s="299"/>
      <c r="T47" s="299"/>
      <c r="U47" s="299"/>
      <c r="V47" s="299"/>
      <c r="W47" s="299"/>
      <c r="X47" s="299"/>
      <c r="Y47" s="299"/>
      <c r="Z47" s="299"/>
    </row>
    <row r="48" spans="1:26" x14ac:dyDescent="0.3">
      <c r="A48" s="299"/>
      <c r="B48" s="299"/>
      <c r="C48" s="299"/>
      <c r="D48" s="299"/>
      <c r="E48" s="299"/>
      <c r="F48" s="299"/>
      <c r="G48" s="299"/>
      <c r="H48" s="299"/>
      <c r="I48" s="299"/>
      <c r="J48" s="299"/>
      <c r="K48" s="299"/>
      <c r="L48" s="299"/>
      <c r="M48" s="299"/>
      <c r="N48" s="299"/>
      <c r="O48" s="299"/>
      <c r="P48" s="299"/>
      <c r="Q48" s="299"/>
      <c r="R48" s="299"/>
      <c r="S48" s="299"/>
      <c r="T48" s="299"/>
      <c r="U48" s="299"/>
      <c r="V48" s="299"/>
      <c r="W48" s="299"/>
      <c r="X48" s="299"/>
      <c r="Y48" s="299"/>
      <c r="Z48" s="299"/>
    </row>
    <row r="49" spans="1:26" x14ac:dyDescent="0.3">
      <c r="A49" s="299"/>
      <c r="B49" s="299"/>
      <c r="C49" s="299"/>
      <c r="D49" s="299"/>
      <c r="E49" s="299"/>
      <c r="F49" s="299"/>
      <c r="G49" s="299"/>
      <c r="H49" s="299"/>
      <c r="I49" s="299"/>
      <c r="J49" s="299"/>
      <c r="K49" s="299"/>
      <c r="L49" s="299"/>
      <c r="M49" s="299"/>
      <c r="N49" s="299"/>
      <c r="O49" s="299"/>
      <c r="P49" s="299"/>
      <c r="Q49" s="299"/>
      <c r="R49" s="299"/>
      <c r="S49" s="299"/>
      <c r="T49" s="299"/>
      <c r="U49" s="299"/>
      <c r="V49" s="299"/>
      <c r="W49" s="299"/>
      <c r="X49" s="299"/>
      <c r="Y49" s="299"/>
      <c r="Z49" s="299"/>
    </row>
    <row r="50" spans="1:26" x14ac:dyDescent="0.3">
      <c r="A50" s="299"/>
      <c r="B50" s="299"/>
      <c r="C50" s="299"/>
      <c r="D50" s="299"/>
      <c r="E50" s="299"/>
      <c r="F50" s="299"/>
      <c r="G50" s="299"/>
      <c r="H50" s="299"/>
      <c r="I50" s="299"/>
      <c r="J50" s="299"/>
      <c r="K50" s="299"/>
      <c r="L50" s="299"/>
      <c r="M50" s="299"/>
      <c r="N50" s="299"/>
      <c r="O50" s="299"/>
      <c r="P50" s="299"/>
      <c r="Q50" s="299"/>
      <c r="R50" s="299"/>
      <c r="S50" s="299"/>
      <c r="T50" s="299"/>
      <c r="U50" s="299"/>
      <c r="V50" s="299"/>
      <c r="W50" s="299"/>
      <c r="X50" s="299"/>
      <c r="Y50" s="299"/>
      <c r="Z50" s="299"/>
    </row>
    <row r="51" spans="1:26" x14ac:dyDescent="0.3">
      <c r="A51" s="299"/>
      <c r="B51" s="299"/>
      <c r="C51" s="299"/>
      <c r="D51" s="299"/>
      <c r="E51" s="299"/>
      <c r="F51" s="299"/>
      <c r="G51" s="299"/>
      <c r="H51" s="299"/>
      <c r="I51" s="299"/>
      <c r="J51" s="299"/>
      <c r="K51" s="299"/>
      <c r="L51" s="299"/>
      <c r="M51" s="299"/>
      <c r="N51" s="299"/>
      <c r="O51" s="299"/>
      <c r="P51" s="299"/>
      <c r="Q51" s="299"/>
      <c r="R51" s="299"/>
      <c r="S51" s="299"/>
      <c r="T51" s="299"/>
      <c r="U51" s="299"/>
      <c r="V51" s="299"/>
      <c r="W51" s="299"/>
      <c r="X51" s="299"/>
      <c r="Y51" s="299"/>
      <c r="Z51" s="299"/>
    </row>
    <row r="52" spans="1:26" x14ac:dyDescent="0.3">
      <c r="A52" s="299"/>
      <c r="B52" s="299"/>
      <c r="C52" s="299"/>
      <c r="D52" s="299"/>
      <c r="E52" s="299"/>
      <c r="F52" s="299"/>
      <c r="G52" s="299"/>
      <c r="H52" s="299"/>
      <c r="I52" s="299"/>
      <c r="J52" s="299"/>
      <c r="K52" s="299"/>
      <c r="L52" s="299"/>
      <c r="M52" s="299"/>
      <c r="N52" s="299"/>
      <c r="O52" s="299"/>
      <c r="P52" s="299"/>
      <c r="Q52" s="299"/>
      <c r="R52" s="299"/>
      <c r="S52" s="299"/>
      <c r="T52" s="299"/>
      <c r="U52" s="299"/>
      <c r="V52" s="299"/>
      <c r="W52" s="299"/>
      <c r="X52" s="299"/>
      <c r="Y52" s="299"/>
      <c r="Z52" s="299"/>
    </row>
    <row r="53" spans="1:26" x14ac:dyDescent="0.3">
      <c r="A53" s="299"/>
      <c r="B53" s="299"/>
      <c r="C53" s="299"/>
      <c r="D53" s="299"/>
      <c r="E53" s="299"/>
      <c r="F53" s="299"/>
      <c r="G53" s="299"/>
      <c r="H53" s="299"/>
      <c r="I53" s="299"/>
      <c r="J53" s="299"/>
      <c r="K53" s="299"/>
      <c r="L53" s="299"/>
      <c r="M53" s="299"/>
      <c r="N53" s="299"/>
      <c r="O53" s="299"/>
      <c r="P53" s="299"/>
      <c r="Q53" s="299"/>
      <c r="R53" s="299"/>
      <c r="S53" s="299"/>
      <c r="T53" s="299"/>
      <c r="U53" s="299"/>
      <c r="V53" s="299"/>
      <c r="W53" s="299"/>
      <c r="X53" s="299"/>
      <c r="Y53" s="299"/>
      <c r="Z53" s="299"/>
    </row>
  </sheetData>
  <mergeCells count="6">
    <mergeCell ref="A1:AD1"/>
    <mergeCell ref="A2:D2"/>
    <mergeCell ref="U2:X2"/>
    <mergeCell ref="P2:S2"/>
    <mergeCell ref="K2:N2"/>
    <mergeCell ref="F2:I2"/>
  </mergeCells>
  <pageMargins left="0.7" right="0.7" top="0.75" bottom="0.75" header="0.3" footer="0.3"/>
  <pageSetup orientation="portrait" horizontalDpi="1200" verticalDpi="12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O62"/>
  <sheetViews>
    <sheetView topLeftCell="U1" zoomScaleNormal="100" workbookViewId="0">
      <selection activeCell="U1" sqref="A1:XFD1048576"/>
    </sheetView>
  </sheetViews>
  <sheetFormatPr defaultColWidth="25.5546875" defaultRowHeight="14.4" x14ac:dyDescent="0.3"/>
  <cols>
    <col min="1" max="1" width="73" style="300" customWidth="1"/>
    <col min="2" max="2" width="38.109375" style="300" bestFit="1" customWidth="1"/>
    <col min="3" max="4" width="35.5546875" style="300" customWidth="1"/>
    <col min="5" max="5" width="25.5546875" style="300"/>
    <col min="6" max="6" width="73" style="300" customWidth="1"/>
    <col min="7" max="7" width="35.5546875" style="300" bestFit="1" customWidth="1"/>
    <col min="8" max="9" width="35.5546875" style="300" customWidth="1"/>
    <col min="10" max="10" width="25.5546875" style="300"/>
    <col min="11" max="11" width="73" style="300" customWidth="1"/>
    <col min="12" max="12" width="35.5546875" style="300" bestFit="1" customWidth="1"/>
    <col min="13" max="14" width="35.5546875" style="300" customWidth="1"/>
    <col min="15" max="15" width="25.5546875" style="300"/>
    <col min="16" max="16" width="73" style="300" customWidth="1"/>
    <col min="17" max="17" width="35.5546875" style="300" bestFit="1" customWidth="1"/>
    <col min="18" max="19" width="35.5546875" style="300" customWidth="1"/>
    <col min="20" max="20" width="25.5546875" style="300"/>
    <col min="21" max="21" width="73" style="300" customWidth="1"/>
    <col min="22" max="22" width="35.5546875" style="300" bestFit="1" customWidth="1"/>
    <col min="23" max="24" width="35.5546875" style="300" customWidth="1"/>
    <col min="25" max="25" width="25.5546875" style="300"/>
    <col min="26" max="26" width="73" style="300" customWidth="1"/>
    <col min="27" max="27" width="35.5546875" style="300" bestFit="1" customWidth="1"/>
    <col min="28" max="16384" width="25.5546875" style="300"/>
  </cols>
  <sheetData>
    <row r="1" spans="1:41" ht="46.2" x14ac:dyDescent="0.3">
      <c r="A1" s="536" t="str">
        <f>'SFA PROCUREMENT TABLE'!$A$1:$D$1&amp;" - "&amp;"'' 'PROCESSING''' Findings"</f>
        <v>(Insert Name of School Food Authority Here) - '' 'PROCESSING''' Findings</v>
      </c>
      <c r="B1" s="537"/>
      <c r="C1" s="537"/>
      <c r="D1" s="537"/>
      <c r="E1" s="537"/>
      <c r="F1" s="537"/>
      <c r="G1" s="537"/>
      <c r="H1" s="537"/>
      <c r="I1" s="537"/>
      <c r="J1" s="537"/>
      <c r="K1" s="537"/>
      <c r="L1" s="537"/>
      <c r="M1" s="537"/>
      <c r="N1" s="537"/>
      <c r="O1" s="537"/>
      <c r="P1" s="537"/>
      <c r="Q1" s="537"/>
      <c r="R1" s="537"/>
      <c r="S1" s="537"/>
      <c r="T1" s="537"/>
      <c r="U1" s="537"/>
      <c r="V1" s="537"/>
      <c r="W1" s="537"/>
      <c r="X1" s="537"/>
      <c r="Y1" s="537"/>
      <c r="Z1" s="537"/>
      <c r="AA1" s="537"/>
      <c r="AB1" s="537"/>
      <c r="AC1" s="537"/>
      <c r="AD1" s="537"/>
    </row>
    <row r="2" spans="1:41" s="333" customFormat="1" ht="25.95" x14ac:dyDescent="0.3">
      <c r="A2" s="546" t="str">
        <f xml:space="preserve"> PROCESSING!B1</f>
        <v/>
      </c>
      <c r="B2" s="546"/>
      <c r="C2" s="546"/>
      <c r="D2" s="546"/>
      <c r="E2" s="331"/>
      <c r="F2" s="546" t="str">
        <f xml:space="preserve"> PROCESSING!D1</f>
        <v/>
      </c>
      <c r="G2" s="546"/>
      <c r="H2" s="546"/>
      <c r="I2" s="546"/>
      <c r="J2" s="331"/>
      <c r="K2" s="546" t="str">
        <f xml:space="preserve"> PROCESSING!F1</f>
        <v/>
      </c>
      <c r="L2" s="546"/>
      <c r="M2" s="546"/>
      <c r="N2" s="546"/>
      <c r="O2" s="331"/>
      <c r="P2" s="546" t="str">
        <f xml:space="preserve"> PROCESSING!H1</f>
        <v/>
      </c>
      <c r="Q2" s="546"/>
      <c r="R2" s="546"/>
      <c r="S2" s="546"/>
      <c r="T2" s="331"/>
      <c r="U2" s="546" t="str">
        <f xml:space="preserve"> PROCESSING!J1</f>
        <v/>
      </c>
      <c r="V2" s="546"/>
      <c r="W2" s="546"/>
      <c r="X2" s="546"/>
      <c r="Y2" s="331"/>
      <c r="Z2" s="546" t="str">
        <f xml:space="preserve"> PROCESSING!L1</f>
        <v/>
      </c>
      <c r="AA2" s="546"/>
      <c r="AB2" s="546"/>
      <c r="AC2" s="546"/>
      <c r="AD2" s="331"/>
      <c r="AE2" s="332"/>
      <c r="AF2" s="332"/>
      <c r="AG2" s="332"/>
      <c r="AH2" s="332"/>
      <c r="AI2" s="332"/>
      <c r="AJ2" s="332"/>
      <c r="AK2" s="332"/>
      <c r="AL2" s="332"/>
      <c r="AM2" s="332"/>
      <c r="AN2" s="332"/>
      <c r="AO2" s="332"/>
    </row>
    <row r="3" spans="1:41" s="314" customFormat="1" ht="21" x14ac:dyDescent="0.3">
      <c r="A3" s="334" t="s">
        <v>39</v>
      </c>
      <c r="B3" s="334" t="s">
        <v>38</v>
      </c>
      <c r="C3" s="310" t="s">
        <v>377</v>
      </c>
      <c r="D3" s="310" t="s">
        <v>378</v>
      </c>
      <c r="E3" s="335"/>
      <c r="F3" s="334" t="s">
        <v>39</v>
      </c>
      <c r="G3" s="334" t="s">
        <v>38</v>
      </c>
      <c r="H3" s="310" t="s">
        <v>377</v>
      </c>
      <c r="I3" s="310" t="s">
        <v>378</v>
      </c>
      <c r="J3" s="335"/>
      <c r="K3" s="334" t="s">
        <v>39</v>
      </c>
      <c r="L3" s="334" t="s">
        <v>38</v>
      </c>
      <c r="M3" s="310" t="s">
        <v>377</v>
      </c>
      <c r="N3" s="310" t="s">
        <v>378</v>
      </c>
      <c r="O3" s="335"/>
      <c r="P3" s="334" t="s">
        <v>39</v>
      </c>
      <c r="Q3" s="334" t="s">
        <v>38</v>
      </c>
      <c r="R3" s="310" t="s">
        <v>377</v>
      </c>
      <c r="S3" s="310" t="s">
        <v>378</v>
      </c>
      <c r="T3" s="335"/>
      <c r="U3" s="334" t="s">
        <v>39</v>
      </c>
      <c r="V3" s="334" t="s">
        <v>38</v>
      </c>
      <c r="W3" s="310" t="s">
        <v>377</v>
      </c>
      <c r="X3" s="310" t="s">
        <v>378</v>
      </c>
      <c r="Y3" s="335"/>
      <c r="Z3" s="334" t="s">
        <v>39</v>
      </c>
      <c r="AA3" s="334" t="s">
        <v>38</v>
      </c>
      <c r="AB3" s="310" t="s">
        <v>377</v>
      </c>
      <c r="AC3" s="310" t="s">
        <v>378</v>
      </c>
      <c r="AD3" s="312"/>
      <c r="AE3" s="313"/>
      <c r="AF3" s="313"/>
      <c r="AG3" s="313"/>
      <c r="AH3" s="313"/>
      <c r="AI3" s="313"/>
      <c r="AJ3" s="313"/>
      <c r="AK3" s="313"/>
      <c r="AL3" s="313"/>
      <c r="AM3" s="313"/>
      <c r="AN3" s="313"/>
      <c r="AO3" s="313"/>
    </row>
    <row r="4" spans="1:41" s="306" customFormat="1" ht="15.6" x14ac:dyDescent="0.3">
      <c r="A4" s="296" t="str">
        <f>IF(PROCESSING!B7="Yes",PROCESSING!A7, "")</f>
        <v/>
      </c>
      <c r="B4" s="296" t="str">
        <f>IF(PROCESSING!B7="Yes",PROCESSING!C7, "")</f>
        <v/>
      </c>
      <c r="C4" s="303"/>
      <c r="D4" s="303"/>
      <c r="E4" s="315"/>
      <c r="F4" s="296" t="str">
        <f>IF(PROCESSING!D7="Yes",PROCESSING!A7, "")</f>
        <v/>
      </c>
      <c r="G4" s="296" t="str">
        <f>IF(PROCESSING!D7="Yes",PROCESSING!E7, "")</f>
        <v/>
      </c>
      <c r="H4" s="303"/>
      <c r="I4" s="303"/>
      <c r="J4" s="315"/>
      <c r="K4" s="296" t="str">
        <f>IF(PROCESSING!F7="Yes",PROCESSING!A7, "")</f>
        <v/>
      </c>
      <c r="L4" s="296" t="str">
        <f>IF(PROCESSING!F7="Yes",PROCESSING!G7, "")</f>
        <v/>
      </c>
      <c r="M4" s="303"/>
      <c r="N4" s="303"/>
      <c r="O4" s="315"/>
      <c r="P4" s="296" t="str">
        <f>IF(PROCESSING!H7="Yes",PROCESSING!A7, "")</f>
        <v/>
      </c>
      <c r="Q4" s="296" t="str">
        <f>IF(PROCESSING!H7="Yes",PROCESSING!I7, "")</f>
        <v/>
      </c>
      <c r="R4" s="303"/>
      <c r="S4" s="303"/>
      <c r="T4" s="315"/>
      <c r="U4" s="296" t="str">
        <f>IF(PROCESSING!J7="Yes",PROCESSING!A7, "")</f>
        <v/>
      </c>
      <c r="V4" s="296" t="str">
        <f>IF(PROCESSING!J7="Yes",PROCESSING!K7, "")</f>
        <v/>
      </c>
      <c r="W4" s="303"/>
      <c r="X4" s="303"/>
      <c r="Y4" s="315"/>
      <c r="Z4" s="296" t="str">
        <f>IF(PROCESSING!L7="Yes",PROCESSING!A7, "")</f>
        <v/>
      </c>
      <c r="AA4" s="296" t="str">
        <f>IF(PROCESSING!L7="Yes",PROCESSING!M7, "")</f>
        <v/>
      </c>
      <c r="AB4" s="303"/>
      <c r="AC4" s="303"/>
      <c r="AD4" s="304"/>
      <c r="AE4" s="305"/>
      <c r="AF4" s="305"/>
      <c r="AG4" s="305"/>
      <c r="AH4" s="305"/>
      <c r="AI4" s="305"/>
      <c r="AJ4" s="305"/>
      <c r="AK4" s="305"/>
      <c r="AL4" s="305"/>
      <c r="AM4" s="305"/>
      <c r="AN4" s="305"/>
      <c r="AO4" s="305"/>
    </row>
    <row r="5" spans="1:41" s="306" customFormat="1" ht="15.6" x14ac:dyDescent="0.3">
      <c r="A5" s="296" t="str">
        <f>IF(PROCESSING!B8="Yes",PROCESSING!A8, "")</f>
        <v/>
      </c>
      <c r="B5" s="296" t="str">
        <f>IF(PROCESSING!B8="Yes",PROCESSING!C8, "")</f>
        <v/>
      </c>
      <c r="C5" s="303"/>
      <c r="D5" s="303"/>
      <c r="E5" s="315"/>
      <c r="F5" s="296" t="str">
        <f>IF(PROCESSING!D8="Yes",PROCESSING!A8, "")</f>
        <v/>
      </c>
      <c r="G5" s="296" t="str">
        <f>IF(PROCESSING!D8="Yes",PROCESSING!E8, "")</f>
        <v/>
      </c>
      <c r="H5" s="303"/>
      <c r="I5" s="303"/>
      <c r="J5" s="315"/>
      <c r="K5" s="296" t="str">
        <f>IF(PROCESSING!F8="Yes",PROCESSING!A8, "")</f>
        <v/>
      </c>
      <c r="L5" s="296" t="str">
        <f>IF(PROCESSING!F8="Yes",PROCESSING!G8, "")</f>
        <v/>
      </c>
      <c r="M5" s="303"/>
      <c r="N5" s="303"/>
      <c r="O5" s="315"/>
      <c r="P5" s="296" t="str">
        <f>IF(PROCESSING!H8="Yes",PROCESSING!A8, "")</f>
        <v/>
      </c>
      <c r="Q5" s="296" t="str">
        <f>IF(PROCESSING!H8="Yes",PROCESSING!I8, "")</f>
        <v/>
      </c>
      <c r="R5" s="303"/>
      <c r="S5" s="303"/>
      <c r="T5" s="315"/>
      <c r="U5" s="296" t="str">
        <f>IF(PROCESSING!J8="Yes",PROCESSING!A8, "")</f>
        <v/>
      </c>
      <c r="V5" s="296" t="str">
        <f>IF(PROCESSING!J8="Yes",PROCESSING!K8, "")</f>
        <v/>
      </c>
      <c r="W5" s="303"/>
      <c r="X5" s="303"/>
      <c r="Y5" s="315"/>
      <c r="Z5" s="296" t="str">
        <f>IF(PROCESSING!L8="Yes",PROCESSING!A8, "")</f>
        <v/>
      </c>
      <c r="AA5" s="296" t="str">
        <f>IF(PROCESSING!L8="Yes",PROCESSING!M8, "")</f>
        <v/>
      </c>
      <c r="AB5" s="303"/>
      <c r="AC5" s="303"/>
      <c r="AD5" s="304"/>
      <c r="AE5" s="305"/>
      <c r="AF5" s="305"/>
      <c r="AG5" s="305"/>
      <c r="AH5" s="305"/>
      <c r="AI5" s="305"/>
      <c r="AJ5" s="305"/>
      <c r="AK5" s="305"/>
      <c r="AL5" s="305"/>
      <c r="AM5" s="305"/>
      <c r="AN5" s="305"/>
      <c r="AO5" s="305"/>
    </row>
    <row r="6" spans="1:41" s="306" customFormat="1" ht="15.6" x14ac:dyDescent="0.3">
      <c r="A6" s="296" t="str">
        <f>IF(PROCESSING!B9="Yes",PROCESSING!A9, "")</f>
        <v/>
      </c>
      <c r="B6" s="296" t="str">
        <f>IF(PROCESSING!B9="Yes",PROCESSING!C9, "")</f>
        <v/>
      </c>
      <c r="C6" s="303"/>
      <c r="D6" s="303"/>
      <c r="E6" s="315"/>
      <c r="F6" s="296" t="str">
        <f>IF(PROCESSING!D9="Yes",PROCESSING!A9, "")</f>
        <v/>
      </c>
      <c r="G6" s="296" t="str">
        <f>IF(PROCESSING!D9="Yes",PROCESSING!E9, "")</f>
        <v/>
      </c>
      <c r="H6" s="303"/>
      <c r="I6" s="303"/>
      <c r="J6" s="315"/>
      <c r="K6" s="296" t="str">
        <f>IF(PROCESSING!F9="Yes",PROCESSING!A9, "")</f>
        <v/>
      </c>
      <c r="L6" s="296" t="str">
        <f>IF(PROCESSING!F9="Yes",PROCESSING!G9, "")</f>
        <v/>
      </c>
      <c r="M6" s="303"/>
      <c r="N6" s="303"/>
      <c r="O6" s="315"/>
      <c r="P6" s="296" t="str">
        <f>IF(PROCESSING!H9="Yes",PROCESSING!A9, "")</f>
        <v/>
      </c>
      <c r="Q6" s="296" t="str">
        <f>IF(PROCESSING!H9="Yes",PROCESSING!I9, "")</f>
        <v/>
      </c>
      <c r="R6" s="303"/>
      <c r="S6" s="303"/>
      <c r="T6" s="315"/>
      <c r="U6" s="296" t="str">
        <f>IF(PROCESSING!J9="Yes",PROCESSING!A9, "")</f>
        <v/>
      </c>
      <c r="V6" s="296" t="str">
        <f>IF(PROCESSING!J9="Yes",PROCESSING!K9, "")</f>
        <v/>
      </c>
      <c r="W6" s="303"/>
      <c r="X6" s="303"/>
      <c r="Y6" s="315"/>
      <c r="Z6" s="296" t="str">
        <f>IF(PROCESSING!L9="Yes",PROCESSING!A9, "")</f>
        <v/>
      </c>
      <c r="AA6" s="296" t="str">
        <f>IF(PROCESSING!L9="Yes",PROCESSING!M9, "")</f>
        <v/>
      </c>
      <c r="AB6" s="303"/>
      <c r="AC6" s="303"/>
      <c r="AD6" s="304"/>
      <c r="AE6" s="305"/>
      <c r="AF6" s="305"/>
      <c r="AG6" s="305"/>
      <c r="AH6" s="305"/>
      <c r="AI6" s="305"/>
      <c r="AJ6" s="305"/>
      <c r="AK6" s="305"/>
      <c r="AL6" s="305"/>
      <c r="AM6" s="305"/>
      <c r="AN6" s="305"/>
      <c r="AO6" s="305"/>
    </row>
    <row r="7" spans="1:41" s="306" customFormat="1" ht="15.6" x14ac:dyDescent="0.3">
      <c r="A7" s="296" t="str">
        <f t="array" ref="A7">IFERROR( INDEX(PROCESSING!$A$3:$A$43,  SMALL( IF( PROCESSING!$B$3:$B$43 = "No", ROW(PROCESSING!$A$3:$A$43)-ROW(PROCESSING!$A$3)+1 ),  ROWS(PROCESSING!$A$3:A3)) ),"")</f>
        <v/>
      </c>
      <c r="B7" s="330" t="str">
        <f t="array" ref="B7">IFERROR( INDEX(PROCESSING!$C$3:$C$43,  SMALL( IF( PROCESSING!$B$3:$B$43 = "No", ROW(PROCESSING!$C$3:$C$43)-ROW(PROCESSING!$C$3)+1 ),  ROWS(PROCESSING!$C$3:'PROCESSING'!C3)) ),"")</f>
        <v/>
      </c>
      <c r="C7" s="303"/>
      <c r="D7" s="303"/>
      <c r="E7" s="304"/>
      <c r="F7" s="296" t="str">
        <f t="array" ref="F7">IFERROR( INDEX(PROCESSING!$A$3:$A$43,  SMALL( IF( PROCESSING!$D$3:$D$43 = "No", ROW(PROCESSING!$A$3:$A$43)-ROW(PROCESSING!$A$3)+1 ),  ROWS(PROCESSING!$A$3:A3)) ),"")</f>
        <v/>
      </c>
      <c r="G7" s="296" t="str">
        <f t="array" ref="G7">IFERROR( INDEX(PROCESSING!$E$3:$E$43,  SMALL( IF(PROCESSING!$D$3:$D$43 = "No", ROW(PROCESSING!$E$3:$E$43)-ROW(PROCESSING!$E$3)+1 ),  ROWS(PROCESSING!$E$3:'PROCESSING'!E3)) ),"")</f>
        <v/>
      </c>
      <c r="H7" s="303"/>
      <c r="I7" s="303"/>
      <c r="J7" s="304"/>
      <c r="K7" s="296" t="str">
        <f t="array" ref="K7">IFERROR( INDEX(PROCESSING!$A$3:$A$43,  SMALL( IF( PROCESSING!$F$3:$F$43 = "No", ROW(PROCESSING!$A$3:$A$43)-ROW(PROCESSING!$A$3)+1 ),  ROWS(PROCESSING!$A$3:A3)) ),"")</f>
        <v/>
      </c>
      <c r="L7" s="296" t="str">
        <f t="array" ref="L7">IFERROR( INDEX(PROCESSING!$G$3:$G$43,  SMALL( IF( PROCESSING!$F$3:$F$43 = "No", ROW(PROCESSING!$G$3:$G$43)-ROW(PROCESSING!$G$3)+1 ),  ROWS(PROCESSING!$G$3:'PROCESSING'!G3)) ),"")</f>
        <v/>
      </c>
      <c r="M7" s="303"/>
      <c r="N7" s="303"/>
      <c r="O7" s="304"/>
      <c r="P7" s="296" t="str">
        <f t="array" ref="P7">IFERROR( INDEX(PROCESSING!$A$3:$A$43,  SMALL( IF( PROCESSING!$H$3:$H$43 = "No", ROW(PROCESSING!$A$3:$A$43)-ROW(PROCESSING!$A$3)+1 ),  ROWS(PROCESSING!$A$3:A3)) ),"")</f>
        <v/>
      </c>
      <c r="Q7" s="296" t="str">
        <f t="array" ref="Q7">IFERROR( INDEX(PROCESSING!$K$3:$K$43,  SMALL( IF( PROCESSING!$H$3:$H$43 = "No", ROW(PROCESSING!$K$3:$K$43)-ROW(PROCESSING!$K$3)+1 ),  ROWS(PROCESSING!$K$3:'PROCESSING'!I3)) ),"")</f>
        <v/>
      </c>
      <c r="R7" s="303"/>
      <c r="S7" s="303"/>
      <c r="T7" s="304"/>
      <c r="U7" s="296" t="str">
        <f t="array" ref="U7">IFERROR( INDEX(PROCESSING!$A$3:$A$43,  SMALL( IF( PROCESSING!$J$3:$J$43 = "No", ROW(PROCESSING!$A$3:$A$43)-ROW(PROCESSING!$A$3)+1 ),  ROWS(PROCESSING!$A$3:A3)) ),"")</f>
        <v/>
      </c>
      <c r="V7" s="296" t="str">
        <f t="array" ref="V7">IFERROR( INDEX(PROCESSING!$K$3:$K$43,  SMALL( IF( PROCESSING!$J$3:$J$43 = "No", ROW(PROCESSING!$K$3:$K$43)-ROW(PROCESSING!$K$3)+1 ),  ROWS(PROCESSING!$K$3:'PROCESSING'!K3)) ),"")</f>
        <v/>
      </c>
      <c r="W7" s="303"/>
      <c r="X7" s="303"/>
      <c r="Y7" s="304"/>
      <c r="Z7" s="296" t="str">
        <f t="array" ref="Z7">IFERROR( INDEX( PROCESSING!$A$3:$A$43,  SMALL( IF(  PROCESSING!$L$3:$L$43 = "No", ROW( PROCESSING!$A$3:$A$43)-ROW( PROCESSING!$A$3)+1 ),  ROWS( PROCESSING!$L$3:'PROCESSING'!L3)) ),"")</f>
        <v/>
      </c>
      <c r="AA7" s="296" t="str">
        <f t="array" ref="AA7">IFERROR( INDEX( PROCESSING!$M$3:$M$43,  SMALL( IF(  PROCESSING!$L$3:$L$43 = "No", ROW( PROCESSING!$M$3:$M$43)-ROW( PROCESSING!$M$3)+1 ),  ROWS( PROCESSING!$M$3                               : PROCESSING!M3)) ),"")</f>
        <v/>
      </c>
      <c r="AB7" s="303"/>
      <c r="AC7" s="303"/>
      <c r="AD7" s="304"/>
      <c r="AE7" s="305"/>
      <c r="AF7" s="305"/>
      <c r="AG7" s="305"/>
      <c r="AH7" s="305"/>
      <c r="AI7" s="305"/>
      <c r="AJ7" s="305"/>
      <c r="AK7" s="305"/>
      <c r="AL7" s="305"/>
      <c r="AM7" s="305"/>
      <c r="AN7" s="305"/>
      <c r="AO7" s="305"/>
    </row>
    <row r="8" spans="1:41" s="306" customFormat="1" ht="15.6" x14ac:dyDescent="0.3">
      <c r="A8" s="296" t="str">
        <f t="array" ref="A8">IFERROR( INDEX(PROCESSING!$A$3:$A$43,  SMALL( IF( PROCESSING!$B$3:$B$43 = "No", ROW(PROCESSING!$A$3:$A$43)-ROW(PROCESSING!$A$3)+1 ),  ROWS(PROCESSING!$A$3:A4)) ),"")</f>
        <v/>
      </c>
      <c r="B8" s="330" t="str">
        <f t="array" ref="B8">IFERROR( INDEX(PROCESSING!$C$3:$C$43,  SMALL( IF( PROCESSING!$B$3:$B$43 = "No", ROW(PROCESSING!$C$3:$C$43)-ROW(PROCESSING!$C$3)+1 ),  ROWS(PROCESSING!$C$3:'PROCESSING'!C4)) ),"")</f>
        <v/>
      </c>
      <c r="C8" s="303"/>
      <c r="D8" s="303"/>
      <c r="E8" s="304"/>
      <c r="F8" s="296" t="str">
        <f t="array" ref="F8">IFERROR( INDEX(PROCESSING!$A$3:$A$43,  SMALL( IF( PROCESSING!$D$3:$D$43 = "No", ROW(PROCESSING!$A$3:$A$43)-ROW(PROCESSING!$A$3)+1 ),  ROWS(PROCESSING!$A$3:A4)) ),"")</f>
        <v/>
      </c>
      <c r="G8" s="296" t="str">
        <f t="array" ref="G8">IFERROR( INDEX(PROCESSING!$E$3:$E$43,  SMALL( IF(PROCESSING!$D$3:$D$43 = "No", ROW(PROCESSING!$E$3:$E$43)-ROW(PROCESSING!$E$3)+1 ),  ROWS(PROCESSING!$E$3:'PROCESSING'!E4)) ),"")</f>
        <v/>
      </c>
      <c r="H8" s="303"/>
      <c r="I8" s="303"/>
      <c r="J8" s="304"/>
      <c r="K8" s="296" t="str">
        <f t="array" ref="K8">IFERROR( INDEX(PROCESSING!$A$3:$A$43,  SMALL( IF( PROCESSING!$F$3:$F$43 = "No", ROW(PROCESSING!$A$3:$A$43)-ROW(PROCESSING!$A$3)+1 ),  ROWS(PROCESSING!$A$3:A4)) ),"")</f>
        <v/>
      </c>
      <c r="L8" s="296" t="str">
        <f t="array" ref="L8">IFERROR( INDEX(PROCESSING!$G$3:$G$43,  SMALL( IF( PROCESSING!$F$3:$F$43 = "No", ROW(PROCESSING!$G$3:$G$43)-ROW(PROCESSING!$G$3)+1 ),  ROWS(PROCESSING!$G$3:'PROCESSING'!G4)) ),"")</f>
        <v/>
      </c>
      <c r="M8" s="303"/>
      <c r="N8" s="303"/>
      <c r="O8" s="304"/>
      <c r="P8" s="296" t="str">
        <f t="array" ref="P8">IFERROR( INDEX(PROCESSING!$A$3:$A$43,  SMALL( IF( PROCESSING!$H$3:$H$43 = "No", ROW(PROCESSING!$A$3:$A$43)-ROW(PROCESSING!$A$3)+1 ),  ROWS(PROCESSING!$A$3:A4)) ),"")</f>
        <v/>
      </c>
      <c r="Q8" s="296" t="str">
        <f t="array" ref="Q8">IFERROR( INDEX(PROCESSING!$K$3:$K$43,  SMALL( IF( PROCESSING!$H$3:$H$43 = "No", ROW(PROCESSING!$K$3:$K$43)-ROW(PROCESSING!$K$3)+1 ),  ROWS(PROCESSING!$K$3:'PROCESSING'!I4)) ),"")</f>
        <v/>
      </c>
      <c r="R8" s="303"/>
      <c r="S8" s="303"/>
      <c r="T8" s="304"/>
      <c r="U8" s="296" t="str">
        <f t="array" ref="U8">IFERROR( INDEX(PROCESSING!$A$3:$A$43,  SMALL( IF( PROCESSING!$J$3:$J$43 = "No", ROW(PROCESSING!$A$3:$A$43)-ROW(PROCESSING!$A$3)+1 ),  ROWS(PROCESSING!$A$3:A4)) ),"")</f>
        <v/>
      </c>
      <c r="V8" s="296" t="str">
        <f t="array" ref="V8">IFERROR( INDEX(PROCESSING!$K$3:$K$43,  SMALL( IF( PROCESSING!$J$3:$J$43 = "No", ROW(PROCESSING!$K$3:$K$43)-ROW(PROCESSING!$K$3)+1 ),  ROWS(PROCESSING!$K$3:'PROCESSING'!K4)) ),"")</f>
        <v/>
      </c>
      <c r="W8" s="303"/>
      <c r="X8" s="303"/>
      <c r="Y8" s="304"/>
      <c r="Z8" s="296" t="str">
        <f t="array" ref="Z8">IFERROR( INDEX( PROCESSING!$A$3:$A$43,  SMALL( IF(  PROCESSING!$L$3:$L$43 = "No", ROW( PROCESSING!$A$3:$A$43)-ROW( PROCESSING!$A$3)+1 ),  ROWS( PROCESSING!$L$3:'PROCESSING'!L4)) ),"")</f>
        <v/>
      </c>
      <c r="AA8" s="296" t="str">
        <f t="array" ref="AA8">IFERROR( INDEX( PROCESSING!$M$3:$M$43,  SMALL( IF(  PROCESSING!$L$3:$L$43 = "No", ROW( PROCESSING!$M$3:$M$43)-ROW( PROCESSING!$M$3)+1 ),  ROWS( PROCESSING!$M$3                               : PROCESSING!M4)) ),"")</f>
        <v/>
      </c>
      <c r="AB8" s="303"/>
      <c r="AC8" s="303"/>
      <c r="AD8" s="304"/>
      <c r="AE8" s="305"/>
      <c r="AF8" s="305"/>
      <c r="AG8" s="305"/>
      <c r="AH8" s="305"/>
      <c r="AI8" s="305"/>
      <c r="AJ8" s="305"/>
      <c r="AK8" s="305"/>
      <c r="AL8" s="305"/>
      <c r="AM8" s="305"/>
      <c r="AN8" s="305"/>
      <c r="AO8" s="305"/>
    </row>
    <row r="9" spans="1:41" s="306" customFormat="1" ht="15.6" x14ac:dyDescent="0.3">
      <c r="A9" s="296" t="str">
        <f t="array" ref="A9">IFERROR( INDEX(PROCESSING!$A$3:$A$43,  SMALL( IF( PROCESSING!$B$3:$B$43 = "No", ROW(PROCESSING!$A$3:$A$43)-ROW(PROCESSING!$A$3)+1 ),  ROWS(PROCESSING!$A$3:A5)) ),"")</f>
        <v/>
      </c>
      <c r="B9" s="330" t="str">
        <f t="array" ref="B9">IFERROR( INDEX(PROCESSING!$C$3:$C$43,  SMALL( IF( PROCESSING!$B$3:$B$43 = "No", ROW(PROCESSING!$C$3:$C$43)-ROW(PROCESSING!$C$3)+1 ),  ROWS(PROCESSING!$C$3:'PROCESSING'!C5)) ),"")</f>
        <v/>
      </c>
      <c r="C9" s="303"/>
      <c r="D9" s="303"/>
      <c r="E9" s="304"/>
      <c r="F9" s="296" t="str">
        <f t="array" ref="F9">IFERROR( INDEX(PROCESSING!$A$3:$A$43,  SMALL( IF( PROCESSING!$D$3:$D$43 = "No", ROW(PROCESSING!$A$3:$A$43)-ROW(PROCESSING!$A$3)+1 ),  ROWS(PROCESSING!$A$3:A5)) ),"")</f>
        <v/>
      </c>
      <c r="G9" s="296" t="str">
        <f t="array" ref="G9">IFERROR( INDEX(PROCESSING!$E$3:$E$43,  SMALL( IF(PROCESSING!$D$3:$D$43 = "No", ROW(PROCESSING!$E$3:$E$43)-ROW(PROCESSING!$E$3)+1 ),  ROWS(PROCESSING!$E$3:'PROCESSING'!E5)) ),"")</f>
        <v/>
      </c>
      <c r="H9" s="303"/>
      <c r="I9" s="303"/>
      <c r="J9" s="304"/>
      <c r="K9" s="296" t="str">
        <f t="array" ref="K9">IFERROR( INDEX(PROCESSING!$A$3:$A$43,  SMALL( IF( PROCESSING!$F$3:$F$43 = "No", ROW(PROCESSING!$A$3:$A$43)-ROW(PROCESSING!$A$3)+1 ),  ROWS(PROCESSING!$A$3:A5)) ),"")</f>
        <v/>
      </c>
      <c r="L9" s="296" t="str">
        <f t="array" ref="L9">IFERROR( INDEX(PROCESSING!$G$3:$G$43,  SMALL( IF( PROCESSING!$F$3:$F$43 = "No", ROW(PROCESSING!$G$3:$G$43)-ROW(PROCESSING!$G$3)+1 ),  ROWS(PROCESSING!$G$3:'PROCESSING'!G5)) ),"")</f>
        <v/>
      </c>
      <c r="M9" s="303"/>
      <c r="N9" s="303"/>
      <c r="O9" s="304"/>
      <c r="P9" s="296" t="str">
        <f t="array" ref="P9">IFERROR( INDEX(PROCESSING!$A$3:$A$43,  SMALL( IF( PROCESSING!$H$3:$H$43 = "No", ROW(PROCESSING!$A$3:$A$43)-ROW(PROCESSING!$A$3)+1 ),  ROWS(PROCESSING!$A$3:A5)) ),"")</f>
        <v/>
      </c>
      <c r="Q9" s="296" t="str">
        <f t="array" ref="Q9">IFERROR( INDEX(PROCESSING!$K$3:$K$43,  SMALL( IF( PROCESSING!$H$3:$H$43 = "No", ROW(PROCESSING!$K$3:$K$43)-ROW(PROCESSING!$K$3)+1 ),  ROWS(PROCESSING!$K$3:'PROCESSING'!I5)) ),"")</f>
        <v/>
      </c>
      <c r="R9" s="303"/>
      <c r="S9" s="303"/>
      <c r="T9" s="304"/>
      <c r="U9" s="296" t="str">
        <f t="array" ref="U9">IFERROR( INDEX(PROCESSING!$A$3:$A$43,  SMALL( IF( PROCESSING!$J$3:$J$43 = "No", ROW(PROCESSING!$A$3:$A$43)-ROW(PROCESSING!$A$3)+1 ),  ROWS(PROCESSING!$A$3:A5)) ),"")</f>
        <v/>
      </c>
      <c r="V9" s="296" t="str">
        <f t="array" ref="V9">IFERROR( INDEX(PROCESSING!$K$3:$K$43,  SMALL( IF( PROCESSING!$J$3:$J$43 = "No", ROW(PROCESSING!$K$3:$K$43)-ROW(PROCESSING!$K$3)+1 ),  ROWS(PROCESSING!$K$3:'PROCESSING'!K5)) ),"")</f>
        <v/>
      </c>
      <c r="W9" s="303"/>
      <c r="X9" s="303"/>
      <c r="Y9" s="304"/>
      <c r="Z9" s="296" t="str">
        <f t="array" ref="Z9">IFERROR( INDEX( PROCESSING!$A$3:$A$43,  SMALL( IF(  PROCESSING!$L$3:$L$43 = "No", ROW( PROCESSING!$A$3:$A$43)-ROW( PROCESSING!$A$3)+1 ),  ROWS( PROCESSING!$L$3:'PROCESSING'!L5)) ),"")</f>
        <v/>
      </c>
      <c r="AA9" s="296" t="str">
        <f t="array" ref="AA9">IFERROR( INDEX( PROCESSING!$M$3:$M$43,  SMALL( IF(  PROCESSING!$L$3:$L$43 = "No", ROW( PROCESSING!$M$3:$M$43)-ROW( PROCESSING!$M$3)+1 ),  ROWS( PROCESSING!$M$3                               : PROCESSING!M5)) ),"")</f>
        <v/>
      </c>
      <c r="AB9" s="303"/>
      <c r="AC9" s="303"/>
      <c r="AD9" s="304"/>
      <c r="AE9" s="305"/>
      <c r="AF9" s="305"/>
      <c r="AG9" s="305"/>
      <c r="AH9" s="305"/>
      <c r="AI9" s="305"/>
      <c r="AJ9" s="305"/>
      <c r="AK9" s="305"/>
      <c r="AL9" s="305"/>
      <c r="AM9" s="305"/>
      <c r="AN9" s="305"/>
      <c r="AO9" s="305"/>
    </row>
    <row r="10" spans="1:41" s="306" customFormat="1" ht="15.6" x14ac:dyDescent="0.3">
      <c r="A10" s="296" t="str">
        <f t="array" ref="A10">IFERROR( INDEX(PROCESSING!$A$3:$A$43,  SMALL( IF( PROCESSING!$B$3:$B$43 = "No", ROW(PROCESSING!$A$3:$A$43)-ROW(PROCESSING!$A$3)+1 ),  ROWS(PROCESSING!$A$3:A6)) ),"")</f>
        <v/>
      </c>
      <c r="B10" s="330" t="str">
        <f t="array" ref="B10">IFERROR( INDEX(PROCESSING!$C$3:$C$43,  SMALL( IF( PROCESSING!$B$3:$B$43 = "No", ROW(PROCESSING!$C$3:$C$43)-ROW(PROCESSING!$C$3)+1 ),  ROWS(PROCESSING!$C$3:'PROCESSING'!C6)) ),"")</f>
        <v/>
      </c>
      <c r="C10" s="303"/>
      <c r="D10" s="303"/>
      <c r="E10" s="304"/>
      <c r="F10" s="296" t="str">
        <f t="array" ref="F10">IFERROR( INDEX(PROCESSING!$A$3:$A$43,  SMALL( IF( PROCESSING!$D$3:$D$43 = "No", ROW(PROCESSING!$A$3:$A$43)-ROW(PROCESSING!$A$3)+1 ),  ROWS(PROCESSING!$A$3:A6)) ),"")</f>
        <v/>
      </c>
      <c r="G10" s="296" t="str">
        <f t="array" ref="G10">IFERROR( INDEX(PROCESSING!$E$3:$E$43,  SMALL( IF(PROCESSING!$D$3:$D$43 = "No", ROW(PROCESSING!$E$3:$E$43)-ROW(PROCESSING!$E$3)+1 ),  ROWS(PROCESSING!$E$3:'PROCESSING'!E6)) ),"")</f>
        <v/>
      </c>
      <c r="H10" s="303"/>
      <c r="I10" s="303"/>
      <c r="J10" s="304"/>
      <c r="K10" s="296" t="str">
        <f t="array" ref="K10">IFERROR( INDEX(PROCESSING!$A$3:$A$43,  SMALL( IF( PROCESSING!$F$3:$F$43 = "No", ROW(PROCESSING!$A$3:$A$43)-ROW(PROCESSING!$A$3)+1 ),  ROWS(PROCESSING!$A$3:A6)) ),"")</f>
        <v/>
      </c>
      <c r="L10" s="296" t="str">
        <f t="array" ref="L10">IFERROR( INDEX(PROCESSING!$G$3:$G$43,  SMALL( IF( PROCESSING!$F$3:$F$43 = "No", ROW(PROCESSING!$G$3:$G$43)-ROW(PROCESSING!$G$3)+1 ),  ROWS(PROCESSING!$G$3:'PROCESSING'!G6)) ),"")</f>
        <v/>
      </c>
      <c r="M10" s="303"/>
      <c r="N10" s="303"/>
      <c r="O10" s="304"/>
      <c r="P10" s="296" t="str">
        <f t="array" ref="P10">IFERROR( INDEX(PROCESSING!$A$3:$A$43,  SMALL( IF( PROCESSING!$H$3:$H$43 = "No", ROW(PROCESSING!$A$3:$A$43)-ROW(PROCESSING!$A$3)+1 ),  ROWS(PROCESSING!$A$3:A6)) ),"")</f>
        <v/>
      </c>
      <c r="Q10" s="296" t="str">
        <f t="array" ref="Q10">IFERROR( INDEX(PROCESSING!$K$3:$K$43,  SMALL( IF( PROCESSING!$H$3:$H$43 = "No", ROW(PROCESSING!$K$3:$K$43)-ROW(PROCESSING!$K$3)+1 ),  ROWS(PROCESSING!$K$3:'PROCESSING'!I6)) ),"")</f>
        <v/>
      </c>
      <c r="R10" s="303"/>
      <c r="S10" s="303"/>
      <c r="T10" s="304"/>
      <c r="U10" s="296" t="str">
        <f t="array" ref="U10">IFERROR( INDEX(PROCESSING!$A$3:$A$43,  SMALL( IF( PROCESSING!$J$3:$J$43 = "No", ROW(PROCESSING!$A$3:$A$43)-ROW(PROCESSING!$A$3)+1 ),  ROWS(PROCESSING!$A$3:A6)) ),"")</f>
        <v/>
      </c>
      <c r="V10" s="296" t="str">
        <f t="array" ref="V10">IFERROR( INDEX(PROCESSING!$K$3:$K$43,  SMALL( IF( PROCESSING!$J$3:$J$43 = "No", ROW(PROCESSING!$K$3:$K$43)-ROW(PROCESSING!$K$3)+1 ),  ROWS(PROCESSING!$K$3:'PROCESSING'!K6)) ),"")</f>
        <v/>
      </c>
      <c r="W10" s="303"/>
      <c r="X10" s="303"/>
      <c r="Y10" s="304"/>
      <c r="Z10" s="296" t="str">
        <f t="array" ref="Z10">IFERROR( INDEX( PROCESSING!$A$3:$A$43,  SMALL( IF(  PROCESSING!$L$3:$L$43 = "No", ROW( PROCESSING!$A$3:$A$43)-ROW( PROCESSING!$A$3)+1 ),  ROWS( PROCESSING!$L$3:'PROCESSING'!L6)) ),"")</f>
        <v/>
      </c>
      <c r="AA10" s="296" t="str">
        <f t="array" ref="AA10">IFERROR( INDEX( PROCESSING!$M$3:$M$43,  SMALL( IF(  PROCESSING!$L$3:$L$43 = "No", ROW( PROCESSING!$M$3:$M$43)-ROW( PROCESSING!$M$3)+1 ),  ROWS( PROCESSING!$M$3                               : PROCESSING!M6)) ),"")</f>
        <v/>
      </c>
      <c r="AB10" s="303"/>
      <c r="AC10" s="303"/>
      <c r="AD10" s="304"/>
      <c r="AE10" s="305"/>
      <c r="AF10" s="305"/>
      <c r="AG10" s="305"/>
      <c r="AH10" s="305"/>
      <c r="AI10" s="305"/>
      <c r="AJ10" s="305"/>
      <c r="AK10" s="305"/>
      <c r="AL10" s="305"/>
      <c r="AM10" s="305"/>
      <c r="AN10" s="305"/>
      <c r="AO10" s="305"/>
    </row>
    <row r="11" spans="1:41" s="306" customFormat="1" ht="15.6" x14ac:dyDescent="0.3">
      <c r="A11" s="296" t="str">
        <f t="array" ref="A11">IFERROR( INDEX(PROCESSING!$A$3:$A$43,  SMALL( IF( PROCESSING!$B$3:$B$43 = "No", ROW(PROCESSING!$A$3:$A$43)-ROW(PROCESSING!$A$3)+1 ),  ROWS(PROCESSING!$A$3:A7)) ),"")</f>
        <v/>
      </c>
      <c r="B11" s="330" t="str">
        <f t="array" ref="B11">IFERROR( INDEX(PROCESSING!$C$3:$C$43,  SMALL( IF( PROCESSING!$B$3:$B$43 = "No", ROW(PROCESSING!$C$3:$C$43)-ROW(PROCESSING!$C$3)+1 ),  ROWS(PROCESSING!$C$3:'PROCESSING'!C7)) ),"")</f>
        <v/>
      </c>
      <c r="C11" s="303"/>
      <c r="D11" s="303"/>
      <c r="E11" s="304"/>
      <c r="F11" s="296" t="str">
        <f t="array" ref="F11">IFERROR( INDEX(PROCESSING!$A$3:$A$43,  SMALL( IF( PROCESSING!$D$3:$D$43 = "No", ROW(PROCESSING!$A$3:$A$43)-ROW(PROCESSING!$A$3)+1 ),  ROWS(PROCESSING!$A$3:A7)) ),"")</f>
        <v/>
      </c>
      <c r="G11" s="296" t="str">
        <f t="array" ref="G11">IFERROR( INDEX(PROCESSING!$E$3:$E$43,  SMALL( IF(PROCESSING!$D$3:$D$43 = "No", ROW(PROCESSING!$E$3:$E$43)-ROW(PROCESSING!$E$3)+1 ),  ROWS(PROCESSING!$E$3:'PROCESSING'!E7)) ),"")</f>
        <v/>
      </c>
      <c r="H11" s="303"/>
      <c r="I11" s="303"/>
      <c r="J11" s="304"/>
      <c r="K11" s="296" t="str">
        <f t="array" ref="K11">IFERROR( INDEX(PROCESSING!$A$3:$A$43,  SMALL( IF( PROCESSING!$F$3:$F$43 = "No", ROW(PROCESSING!$A$3:$A$43)-ROW(PROCESSING!$A$3)+1 ),  ROWS(PROCESSING!$A$3:A7)) ),"")</f>
        <v/>
      </c>
      <c r="L11" s="296" t="str">
        <f t="array" ref="L11">IFERROR( INDEX(PROCESSING!$G$3:$G$43,  SMALL( IF( PROCESSING!$F$3:$F$43 = "No", ROW(PROCESSING!$G$3:$G$43)-ROW(PROCESSING!$G$3)+1 ),  ROWS(PROCESSING!$G$3:'PROCESSING'!G7)) ),"")</f>
        <v/>
      </c>
      <c r="M11" s="303"/>
      <c r="N11" s="303"/>
      <c r="O11" s="304"/>
      <c r="P11" s="296" t="str">
        <f t="array" ref="P11">IFERROR( INDEX(PROCESSING!$A$3:$A$43,  SMALL( IF( PROCESSING!$H$3:$H$43 = "No", ROW(PROCESSING!$A$3:$A$43)-ROW(PROCESSING!$A$3)+1 ),  ROWS(PROCESSING!$A$3:A7)) ),"")</f>
        <v/>
      </c>
      <c r="Q11" s="296" t="str">
        <f t="array" ref="Q11">IFERROR( INDEX(PROCESSING!$K$3:$K$43,  SMALL( IF( PROCESSING!$H$3:$H$43 = "No", ROW(PROCESSING!$K$3:$K$43)-ROW(PROCESSING!$K$3)+1 ),  ROWS(PROCESSING!$K$3:'PROCESSING'!I7)) ),"")</f>
        <v/>
      </c>
      <c r="R11" s="303"/>
      <c r="S11" s="303"/>
      <c r="T11" s="304"/>
      <c r="U11" s="296" t="str">
        <f t="array" ref="U11">IFERROR( INDEX(PROCESSING!$A$3:$A$43,  SMALL( IF( PROCESSING!$J$3:$J$43 = "No", ROW(PROCESSING!$A$3:$A$43)-ROW(PROCESSING!$A$3)+1 ),  ROWS(PROCESSING!$A$3:A7)) ),"")</f>
        <v/>
      </c>
      <c r="V11" s="296" t="str">
        <f t="array" ref="V11">IFERROR( INDEX(PROCESSING!$K$3:$K$43,  SMALL( IF( PROCESSING!$J$3:$J$43 = "No", ROW(PROCESSING!$K$3:$K$43)-ROW(PROCESSING!$K$3)+1 ),  ROWS(PROCESSING!$K$3:'PROCESSING'!K7)) ),"")</f>
        <v/>
      </c>
      <c r="W11" s="303"/>
      <c r="X11" s="303"/>
      <c r="Y11" s="304"/>
      <c r="Z11" s="296" t="str">
        <f t="array" ref="Z11">IFERROR( INDEX( PROCESSING!$A$3:$A$43,  SMALL( IF(  PROCESSING!$L$3:$L$43 = "No", ROW( PROCESSING!$A$3:$A$43)-ROW( PROCESSING!$A$3)+1 ),  ROWS( PROCESSING!$L$3:'PROCESSING'!L7)) ),"")</f>
        <v/>
      </c>
      <c r="AA11" s="296" t="str">
        <f t="array" ref="AA11">IFERROR( INDEX( PROCESSING!$M$3:$M$43,  SMALL( IF(  PROCESSING!$L$3:$L$43 = "No", ROW( PROCESSING!$M$3:$M$43)-ROW( PROCESSING!$M$3)+1 ),  ROWS( PROCESSING!$M$3                               : PROCESSING!M7)) ),"")</f>
        <v/>
      </c>
      <c r="AB11" s="303"/>
      <c r="AC11" s="303"/>
      <c r="AD11" s="304"/>
      <c r="AE11" s="305"/>
      <c r="AF11" s="305"/>
      <c r="AG11" s="305"/>
      <c r="AH11" s="305"/>
      <c r="AI11" s="305"/>
      <c r="AJ11" s="305"/>
      <c r="AK11" s="305"/>
      <c r="AL11" s="305"/>
      <c r="AM11" s="305"/>
      <c r="AN11" s="305"/>
      <c r="AO11" s="305"/>
    </row>
    <row r="12" spans="1:41" s="306" customFormat="1" ht="15.6" x14ac:dyDescent="0.3">
      <c r="A12" s="296" t="str">
        <f t="array" ref="A12">IFERROR( INDEX(PROCESSING!$A$3:$A$43,  SMALL( IF( PROCESSING!$B$3:$B$43 = "No", ROW(PROCESSING!$A$3:$A$43)-ROW(PROCESSING!$A$3)+1 ),  ROWS(PROCESSING!$A$3:A8)) ),"")</f>
        <v/>
      </c>
      <c r="B12" s="330" t="str">
        <f t="array" ref="B12">IFERROR( INDEX(PROCESSING!$C$3:$C$43,  SMALL( IF( PROCESSING!$B$3:$B$43 = "No", ROW(PROCESSING!$C$3:$C$43)-ROW(PROCESSING!$C$3)+1 ),  ROWS(PROCESSING!$C$3:'PROCESSING'!C8)) ),"")</f>
        <v/>
      </c>
      <c r="C12" s="303"/>
      <c r="D12" s="303"/>
      <c r="E12" s="304"/>
      <c r="F12" s="296" t="str">
        <f t="array" ref="F12">IFERROR( INDEX(PROCESSING!$A$3:$A$43,  SMALL( IF( PROCESSING!$D$3:$D$43 = "No", ROW(PROCESSING!$A$3:$A$43)-ROW(PROCESSING!$A$3)+1 ),  ROWS(PROCESSING!$A$3:A8)) ),"")</f>
        <v/>
      </c>
      <c r="G12" s="296" t="str">
        <f t="array" ref="G12">IFERROR( INDEX(PROCESSING!$E$3:$E$43,  SMALL( IF(PROCESSING!$D$3:$D$43 = "No", ROW(PROCESSING!$E$3:$E$43)-ROW(PROCESSING!$E$3)+1 ),  ROWS(PROCESSING!$E$3:'PROCESSING'!E8)) ),"")</f>
        <v/>
      </c>
      <c r="H12" s="303"/>
      <c r="I12" s="303"/>
      <c r="J12" s="304"/>
      <c r="K12" s="296" t="str">
        <f t="array" ref="K12">IFERROR( INDEX(PROCESSING!$A$3:$A$43,  SMALL( IF( PROCESSING!$F$3:$F$43 = "No", ROW(PROCESSING!$A$3:$A$43)-ROW(PROCESSING!$A$3)+1 ),  ROWS(PROCESSING!$A$3:A8)) ),"")</f>
        <v/>
      </c>
      <c r="L12" s="296" t="str">
        <f t="array" ref="L12">IFERROR( INDEX(PROCESSING!$G$3:$G$43,  SMALL( IF( PROCESSING!$F$3:$F$43 = "No", ROW(PROCESSING!$G$3:$G$43)-ROW(PROCESSING!$G$3)+1 ),  ROWS(PROCESSING!$G$3:'PROCESSING'!G8)) ),"")</f>
        <v/>
      </c>
      <c r="M12" s="303"/>
      <c r="N12" s="303"/>
      <c r="O12" s="304"/>
      <c r="P12" s="296" t="str">
        <f t="array" ref="P12">IFERROR( INDEX(PROCESSING!$A$3:$A$43,  SMALL( IF( PROCESSING!$H$3:$H$43 = "No", ROW(PROCESSING!$A$3:$A$43)-ROW(PROCESSING!$A$3)+1 ),  ROWS(PROCESSING!$A$3:A8)) ),"")</f>
        <v/>
      </c>
      <c r="Q12" s="296" t="str">
        <f t="array" ref="Q12">IFERROR( INDEX(PROCESSING!$K$3:$K$43,  SMALL( IF( PROCESSING!$H$3:$H$43 = "No", ROW(PROCESSING!$K$3:$K$43)-ROW(PROCESSING!$K$3)+1 ),  ROWS(PROCESSING!$K$3:'PROCESSING'!I8)) ),"")</f>
        <v/>
      </c>
      <c r="R12" s="303"/>
      <c r="S12" s="303"/>
      <c r="T12" s="304"/>
      <c r="U12" s="296" t="str">
        <f t="array" ref="U12">IFERROR( INDEX(PROCESSING!$A$3:$A$43,  SMALL( IF( PROCESSING!$J$3:$J$43 = "No", ROW(PROCESSING!$A$3:$A$43)-ROW(PROCESSING!$A$3)+1 ),  ROWS(PROCESSING!$A$3:A8)) ),"")</f>
        <v/>
      </c>
      <c r="V12" s="296" t="str">
        <f t="array" ref="V12">IFERROR( INDEX(PROCESSING!$K$3:$K$43,  SMALL( IF( PROCESSING!$J$3:$J$43 = "No", ROW(PROCESSING!$K$3:$K$43)-ROW(PROCESSING!$K$3)+1 ),  ROWS(PROCESSING!$K$3:'PROCESSING'!K8)) ),"")</f>
        <v/>
      </c>
      <c r="W12" s="303"/>
      <c r="X12" s="303"/>
      <c r="Y12" s="304"/>
      <c r="Z12" s="296" t="str">
        <f t="array" ref="Z12">IFERROR( INDEX( PROCESSING!$A$3:$A$43,  SMALL( IF(  PROCESSING!$L$3:$L$43 = "No", ROW( PROCESSING!$A$3:$A$43)-ROW( PROCESSING!$A$3)+1 ),  ROWS( PROCESSING!$L$3:'PROCESSING'!L8)) ),"")</f>
        <v/>
      </c>
      <c r="AA12" s="296" t="str">
        <f t="array" ref="AA12">IFERROR( INDEX( PROCESSING!$M$3:$M$43,  SMALL( IF(  PROCESSING!$L$3:$L$43 = "No", ROW( PROCESSING!$M$3:$M$43)-ROW( PROCESSING!$M$3)+1 ),  ROWS( PROCESSING!$M$3                               : PROCESSING!M8)) ),"")</f>
        <v/>
      </c>
      <c r="AB12" s="303"/>
      <c r="AC12" s="303"/>
      <c r="AD12" s="304"/>
      <c r="AE12" s="305"/>
      <c r="AF12" s="305"/>
      <c r="AG12" s="305"/>
      <c r="AH12" s="305"/>
      <c r="AI12" s="305"/>
      <c r="AJ12" s="305"/>
      <c r="AK12" s="305"/>
      <c r="AL12" s="305"/>
      <c r="AM12" s="305"/>
      <c r="AN12" s="305"/>
      <c r="AO12" s="305"/>
    </row>
    <row r="13" spans="1:41" s="306" customFormat="1" ht="15.6" x14ac:dyDescent="0.3">
      <c r="A13" s="296" t="str">
        <f t="array" ref="A13">IFERROR( INDEX(PROCESSING!$A$3:$A$43,  SMALL( IF( PROCESSING!$B$3:$B$43 = "No", ROW(PROCESSING!$A$3:$A$43)-ROW(PROCESSING!$A$3)+1 ),  ROWS(PROCESSING!$A$3:A9)) ),"")</f>
        <v/>
      </c>
      <c r="B13" s="330" t="str">
        <f t="array" ref="B13">IFERROR( INDEX(PROCESSING!$C$3:$C$43,  SMALL( IF( PROCESSING!$B$3:$B$43 = "No", ROW(PROCESSING!$C$3:$C$43)-ROW(PROCESSING!$C$3)+1 ),  ROWS(PROCESSING!$C$3:'PROCESSING'!C9)) ),"")</f>
        <v/>
      </c>
      <c r="C13" s="303"/>
      <c r="D13" s="303"/>
      <c r="E13" s="304"/>
      <c r="F13" s="296" t="str">
        <f t="array" ref="F13">IFERROR( INDEX(PROCESSING!$A$3:$A$43,  SMALL( IF( PROCESSING!$D$3:$D$43 = "No", ROW(PROCESSING!$A$3:$A$43)-ROW(PROCESSING!$A$3)+1 ),  ROWS(PROCESSING!$A$3:A9)) ),"")</f>
        <v/>
      </c>
      <c r="G13" s="296" t="str">
        <f t="array" ref="G13">IFERROR( INDEX(PROCESSING!$E$3:$E$43,  SMALL( IF(PROCESSING!$D$3:$D$43 = "No", ROW(PROCESSING!$E$3:$E$43)-ROW(PROCESSING!$E$3)+1 ),  ROWS(PROCESSING!$E$3:'PROCESSING'!E9)) ),"")</f>
        <v/>
      </c>
      <c r="H13" s="303"/>
      <c r="I13" s="303"/>
      <c r="J13" s="304"/>
      <c r="K13" s="296" t="str">
        <f t="array" ref="K13">IFERROR( INDEX(PROCESSING!$A$3:$A$43,  SMALL( IF( PROCESSING!$F$3:$F$43 = "No", ROW(PROCESSING!$A$3:$A$43)-ROW(PROCESSING!$A$3)+1 ),  ROWS(PROCESSING!$A$3:A9)) ),"")</f>
        <v/>
      </c>
      <c r="L13" s="296" t="str">
        <f t="array" ref="L13">IFERROR( INDEX(PROCESSING!$G$3:$G$43,  SMALL( IF( PROCESSING!$F$3:$F$43 = "No", ROW(PROCESSING!$G$3:$G$43)-ROW(PROCESSING!$G$3)+1 ),  ROWS(PROCESSING!$G$3:'PROCESSING'!G9)) ),"")</f>
        <v/>
      </c>
      <c r="M13" s="303"/>
      <c r="N13" s="303"/>
      <c r="O13" s="304"/>
      <c r="P13" s="296" t="str">
        <f t="array" ref="P13">IFERROR( INDEX(PROCESSING!$A$3:$A$43,  SMALL( IF( PROCESSING!$H$3:$H$43 = "No", ROW(PROCESSING!$A$3:$A$43)-ROW(PROCESSING!$A$3)+1 ),  ROWS(PROCESSING!$A$3:A9)) ),"")</f>
        <v/>
      </c>
      <c r="Q13" s="296" t="str">
        <f t="array" ref="Q13">IFERROR( INDEX(PROCESSING!$K$3:$K$43,  SMALL( IF( PROCESSING!$H$3:$H$43 = "No", ROW(PROCESSING!$K$3:$K$43)-ROW(PROCESSING!$K$3)+1 ),  ROWS(PROCESSING!$K$3:'PROCESSING'!I9)) ),"")</f>
        <v/>
      </c>
      <c r="R13" s="303"/>
      <c r="S13" s="303"/>
      <c r="T13" s="304"/>
      <c r="U13" s="296" t="str">
        <f t="array" ref="U13">IFERROR( INDEX(PROCESSING!$A$3:$A$43,  SMALL( IF( PROCESSING!$J$3:$J$43 = "No", ROW(PROCESSING!$A$3:$A$43)-ROW(PROCESSING!$A$3)+1 ),  ROWS(PROCESSING!$A$3:A9)) ),"")</f>
        <v/>
      </c>
      <c r="V13" s="296" t="str">
        <f t="array" ref="V13">IFERROR( INDEX(PROCESSING!$K$3:$K$43,  SMALL( IF( PROCESSING!$J$3:$J$43 = "No", ROW(PROCESSING!$K$3:$K$43)-ROW(PROCESSING!$K$3)+1 ),  ROWS(PROCESSING!$K$3:'PROCESSING'!K9)) ),"")</f>
        <v/>
      </c>
      <c r="W13" s="303"/>
      <c r="X13" s="303"/>
      <c r="Y13" s="304"/>
      <c r="Z13" s="296" t="str">
        <f t="array" ref="Z13">IFERROR( INDEX( PROCESSING!$A$3:$A$43,  SMALL( IF(  PROCESSING!$L$3:$L$43 = "No", ROW( PROCESSING!$A$3:$A$43)-ROW( PROCESSING!$A$3)+1 ),  ROWS( PROCESSING!$L$3:'PROCESSING'!L9)) ),"")</f>
        <v/>
      </c>
      <c r="AA13" s="296" t="str">
        <f t="array" ref="AA13">IFERROR( INDEX( PROCESSING!$M$3:$M$43,  SMALL( IF(  PROCESSING!$L$3:$L$43 = "No", ROW( PROCESSING!$M$3:$M$43)-ROW( PROCESSING!$M$3)+1 ),  ROWS( PROCESSING!$M$3                               : PROCESSING!M9)) ),"")</f>
        <v/>
      </c>
      <c r="AB13" s="303"/>
      <c r="AC13" s="303"/>
      <c r="AD13" s="304"/>
      <c r="AE13" s="305"/>
      <c r="AF13" s="305"/>
      <c r="AG13" s="305"/>
      <c r="AH13" s="305"/>
      <c r="AI13" s="305"/>
      <c r="AJ13" s="305"/>
      <c r="AK13" s="305"/>
      <c r="AL13" s="305"/>
      <c r="AM13" s="305"/>
      <c r="AN13" s="305"/>
      <c r="AO13" s="305"/>
    </row>
    <row r="14" spans="1:41" s="306" customFormat="1" ht="15.6" x14ac:dyDescent="0.3">
      <c r="A14" s="296" t="str">
        <f t="array" ref="A14">IFERROR( INDEX(PROCESSING!$A$3:$A$43,  SMALL( IF( PROCESSING!$B$3:$B$43 = "No", ROW(PROCESSING!$A$3:$A$43)-ROW(PROCESSING!$A$3)+1 ),  ROWS(PROCESSING!$A$3:A10)) ),"")</f>
        <v/>
      </c>
      <c r="B14" s="330" t="str">
        <f t="array" ref="B14">IFERROR( INDEX(PROCESSING!$C$3:$C$43,  SMALL( IF( PROCESSING!$B$3:$B$43 = "No", ROW(PROCESSING!$C$3:$C$43)-ROW(PROCESSING!$C$3)+1 ),  ROWS(PROCESSING!$C$3:'PROCESSING'!C10)) ),"")</f>
        <v/>
      </c>
      <c r="C14" s="303"/>
      <c r="D14" s="303"/>
      <c r="E14" s="304"/>
      <c r="F14" s="296" t="str">
        <f t="array" ref="F14">IFERROR( INDEX(PROCESSING!$A$3:$A$43,  SMALL( IF( PROCESSING!$D$3:$D$43 = "No", ROW(PROCESSING!$A$3:$A$43)-ROW(PROCESSING!$A$3)+1 ),  ROWS(PROCESSING!$A$3:A10)) ),"")</f>
        <v/>
      </c>
      <c r="G14" s="296" t="str">
        <f t="array" ref="G14">IFERROR( INDEX(PROCESSING!$E$3:$E$43,  SMALL( IF(PROCESSING!$D$3:$D$43 = "No", ROW(PROCESSING!$E$3:$E$43)-ROW(PROCESSING!$E$3)+1 ),  ROWS(PROCESSING!$E$3:'PROCESSING'!E10)) ),"")</f>
        <v/>
      </c>
      <c r="H14" s="303"/>
      <c r="I14" s="303"/>
      <c r="J14" s="304"/>
      <c r="K14" s="296" t="str">
        <f t="array" ref="K14">IFERROR( INDEX(PROCESSING!$A$3:$A$43,  SMALL( IF( PROCESSING!$F$3:$F$43 = "No", ROW(PROCESSING!$A$3:$A$43)-ROW(PROCESSING!$A$3)+1 ),  ROWS(PROCESSING!$A$3:A10)) ),"")</f>
        <v/>
      </c>
      <c r="L14" s="296" t="str">
        <f t="array" ref="L14">IFERROR( INDEX(PROCESSING!$G$3:$G$43,  SMALL( IF( PROCESSING!$F$3:$F$43 = "No", ROW(PROCESSING!$G$3:$G$43)-ROW(PROCESSING!$G$3)+1 ),  ROWS(PROCESSING!$G$3:'PROCESSING'!G10)) ),"")</f>
        <v/>
      </c>
      <c r="M14" s="303"/>
      <c r="N14" s="303"/>
      <c r="O14" s="304"/>
      <c r="P14" s="296" t="str">
        <f t="array" ref="P14">IFERROR( INDEX(PROCESSING!$A$3:$A$43,  SMALL( IF( PROCESSING!$H$3:$H$43 = "No", ROW(PROCESSING!$A$3:$A$43)-ROW(PROCESSING!$A$3)+1 ),  ROWS(PROCESSING!$A$3:A10)) ),"")</f>
        <v/>
      </c>
      <c r="Q14" s="296" t="str">
        <f t="array" ref="Q14">IFERROR( INDEX(PROCESSING!$K$3:$K$43,  SMALL( IF( PROCESSING!$H$3:$H$43 = "No", ROW(PROCESSING!$K$3:$K$43)-ROW(PROCESSING!$K$3)+1 ),  ROWS(PROCESSING!$K$3:'PROCESSING'!I10)) ),"")</f>
        <v/>
      </c>
      <c r="R14" s="303"/>
      <c r="S14" s="303"/>
      <c r="T14" s="304"/>
      <c r="U14" s="296" t="str">
        <f t="array" ref="U14">IFERROR( INDEX(PROCESSING!$A$3:$A$43,  SMALL( IF( PROCESSING!$J$3:$J$43 = "No", ROW(PROCESSING!$A$3:$A$43)-ROW(PROCESSING!$A$3)+1 ),  ROWS(PROCESSING!$A$3:A10)) ),"")</f>
        <v/>
      </c>
      <c r="V14" s="296" t="str">
        <f t="array" ref="V14">IFERROR( INDEX(PROCESSING!$K$3:$K$43,  SMALL( IF( PROCESSING!$J$3:$J$43 = "No", ROW(PROCESSING!$K$3:$K$43)-ROW(PROCESSING!$K$3)+1 ),  ROWS(PROCESSING!$K$3:'PROCESSING'!K10)) ),"")</f>
        <v/>
      </c>
      <c r="W14" s="303"/>
      <c r="X14" s="303"/>
      <c r="Y14" s="304"/>
      <c r="Z14" s="296" t="str">
        <f t="array" ref="Z14">IFERROR( INDEX( PROCESSING!$A$3:$A$43,  SMALL( IF(  PROCESSING!$L$3:$L$43 = "No", ROW( PROCESSING!$A$3:$A$43)-ROW( PROCESSING!$A$3)+1 ),  ROWS( PROCESSING!$L$3:'PROCESSING'!L10)) ),"")</f>
        <v/>
      </c>
      <c r="AA14" s="296" t="str">
        <f t="array" ref="AA14">IFERROR( INDEX( PROCESSING!$M$3:$M$43,  SMALL( IF(  PROCESSING!$L$3:$L$43 = "No", ROW( PROCESSING!$M$3:$M$43)-ROW( PROCESSING!$M$3)+1 ),  ROWS( PROCESSING!$M$3                               : PROCESSING!M10)) ),"")</f>
        <v/>
      </c>
      <c r="AB14" s="303"/>
      <c r="AC14" s="303"/>
      <c r="AD14" s="304"/>
      <c r="AE14" s="305"/>
      <c r="AF14" s="305"/>
      <c r="AG14" s="305"/>
      <c r="AH14" s="305"/>
      <c r="AI14" s="305"/>
      <c r="AJ14" s="305"/>
      <c r="AK14" s="305"/>
      <c r="AL14" s="305"/>
      <c r="AM14" s="305"/>
      <c r="AN14" s="305"/>
      <c r="AO14" s="305"/>
    </row>
    <row r="15" spans="1:41" s="306" customFormat="1" ht="15.6" x14ac:dyDescent="0.3">
      <c r="A15" s="296" t="str">
        <f t="array" ref="A15">IFERROR( INDEX(PROCESSING!$A$3:$A$43,  SMALL( IF( PROCESSING!$B$3:$B$43 = "No", ROW(PROCESSING!$A$3:$A$43)-ROW(PROCESSING!$A$3)+1 ),  ROWS(PROCESSING!$A$3:A11)) ),"")</f>
        <v/>
      </c>
      <c r="B15" s="330" t="str">
        <f t="array" ref="B15">IFERROR( INDEX(PROCESSING!$C$3:$C$43,  SMALL( IF( PROCESSING!$B$3:$B$43 = "No", ROW(PROCESSING!$C$3:$C$43)-ROW(PROCESSING!$C$3)+1 ),  ROWS(PROCESSING!$C$3:'PROCESSING'!C11)) ),"")</f>
        <v/>
      </c>
      <c r="C15" s="303"/>
      <c r="D15" s="303"/>
      <c r="E15" s="304"/>
      <c r="F15" s="296" t="str">
        <f t="array" ref="F15">IFERROR( INDEX(PROCESSING!$A$3:$A$43,  SMALL( IF( PROCESSING!$D$3:$D$43 = "No", ROW(PROCESSING!$A$3:$A$43)-ROW(PROCESSING!$A$3)+1 ),  ROWS(PROCESSING!$A$3:A11)) ),"")</f>
        <v/>
      </c>
      <c r="G15" s="296" t="str">
        <f t="array" ref="G15">IFERROR( INDEX(PROCESSING!$E$3:$E$43,  SMALL( IF(PROCESSING!$D$3:$D$43 = "No", ROW(PROCESSING!$E$3:$E$43)-ROW(PROCESSING!$E$3)+1 ),  ROWS(PROCESSING!$E$3:'PROCESSING'!E11)) ),"")</f>
        <v/>
      </c>
      <c r="H15" s="303"/>
      <c r="I15" s="303"/>
      <c r="J15" s="304"/>
      <c r="K15" s="296" t="str">
        <f t="array" ref="K15">IFERROR( INDEX(PROCESSING!$A$3:$A$43,  SMALL( IF( PROCESSING!$F$3:$F$43 = "No", ROW(PROCESSING!$A$3:$A$43)-ROW(PROCESSING!$A$3)+1 ),  ROWS(PROCESSING!$A$3:A11)) ),"")</f>
        <v/>
      </c>
      <c r="L15" s="296" t="str">
        <f t="array" ref="L15">IFERROR( INDEX(PROCESSING!$G$3:$G$43,  SMALL( IF( PROCESSING!$F$3:$F$43 = "No", ROW(PROCESSING!$G$3:$G$43)-ROW(PROCESSING!$G$3)+1 ),  ROWS(PROCESSING!$G$3:'PROCESSING'!G11)) ),"")</f>
        <v/>
      </c>
      <c r="M15" s="303"/>
      <c r="N15" s="303"/>
      <c r="O15" s="304"/>
      <c r="P15" s="296" t="str">
        <f t="array" ref="P15">IFERROR( INDEX(PROCESSING!$A$3:$A$43,  SMALL( IF( PROCESSING!$H$3:$H$43 = "No", ROW(PROCESSING!$A$3:$A$43)-ROW(PROCESSING!$A$3)+1 ),  ROWS(PROCESSING!$A$3:A11)) ),"")</f>
        <v/>
      </c>
      <c r="Q15" s="296" t="str">
        <f t="array" ref="Q15">IFERROR( INDEX(PROCESSING!$K$3:$K$43,  SMALL( IF( PROCESSING!$H$3:$H$43 = "No", ROW(PROCESSING!$K$3:$K$43)-ROW(PROCESSING!$K$3)+1 ),  ROWS(PROCESSING!$K$3:'PROCESSING'!I11)) ),"")</f>
        <v/>
      </c>
      <c r="R15" s="303"/>
      <c r="S15" s="303"/>
      <c r="T15" s="304"/>
      <c r="U15" s="296" t="str">
        <f t="array" ref="U15">IFERROR( INDEX(PROCESSING!$A$3:$A$43,  SMALL( IF( PROCESSING!$J$3:$J$43 = "No", ROW(PROCESSING!$A$3:$A$43)-ROW(PROCESSING!$A$3)+1 ),  ROWS(PROCESSING!$A$3:A11)) ),"")</f>
        <v/>
      </c>
      <c r="V15" s="296" t="str">
        <f t="array" ref="V15">IFERROR( INDEX(PROCESSING!$K$3:$K$43,  SMALL( IF( PROCESSING!$J$3:$J$43 = "No", ROW(PROCESSING!$K$3:$K$43)-ROW(PROCESSING!$K$3)+1 ),  ROWS(PROCESSING!$K$3:'PROCESSING'!K11)) ),"")</f>
        <v/>
      </c>
      <c r="W15" s="303"/>
      <c r="X15" s="303"/>
      <c r="Y15" s="304"/>
      <c r="Z15" s="296" t="str">
        <f t="array" ref="Z15">IFERROR( INDEX( PROCESSING!$A$3:$A$43,  SMALL( IF(  PROCESSING!$L$3:$L$43 = "No", ROW( PROCESSING!$A$3:$A$43)-ROW( PROCESSING!$A$3)+1 ),  ROWS( PROCESSING!$L$3:'PROCESSING'!L11)) ),"")</f>
        <v/>
      </c>
      <c r="AA15" s="296" t="str">
        <f t="array" ref="AA15">IFERROR( INDEX( PROCESSING!$M$3:$M$43,  SMALL( IF(  PROCESSING!$L$3:$L$43 = "No", ROW( PROCESSING!$M$3:$M$43)-ROW( PROCESSING!$M$3)+1 ),  ROWS( PROCESSING!$M$3                               : PROCESSING!M11)) ),"")</f>
        <v/>
      </c>
      <c r="AB15" s="303"/>
      <c r="AC15" s="303"/>
      <c r="AD15" s="304"/>
      <c r="AE15" s="305"/>
      <c r="AF15" s="305"/>
      <c r="AG15" s="305"/>
      <c r="AH15" s="305"/>
      <c r="AI15" s="305"/>
      <c r="AJ15" s="305"/>
      <c r="AK15" s="305"/>
      <c r="AL15" s="305"/>
      <c r="AM15" s="305"/>
      <c r="AN15" s="305"/>
      <c r="AO15" s="305"/>
    </row>
    <row r="16" spans="1:41" s="306" customFormat="1" ht="15.6" x14ac:dyDescent="0.3">
      <c r="A16" s="296" t="str">
        <f t="array" ref="A16">IFERROR( INDEX(PROCESSING!$A$3:$A$43,  SMALL( IF( PROCESSING!$B$3:$B$43 = "No", ROW(PROCESSING!$A$3:$A$43)-ROW(PROCESSING!$A$3)+1 ),  ROWS(PROCESSING!$A$3:A12)) ),"")</f>
        <v/>
      </c>
      <c r="B16" s="330" t="str">
        <f t="array" ref="B16">IFERROR( INDEX(PROCESSING!$C$3:$C$43,  SMALL( IF( PROCESSING!$B$3:$B$43 = "No", ROW(PROCESSING!$C$3:$C$43)-ROW(PROCESSING!$C$3)+1 ),  ROWS(PROCESSING!$C$3:'PROCESSING'!C12)) ),"")</f>
        <v/>
      </c>
      <c r="C16" s="303"/>
      <c r="D16" s="303"/>
      <c r="E16" s="304"/>
      <c r="F16" s="296" t="str">
        <f t="array" ref="F16">IFERROR( INDEX(PROCESSING!$A$3:$A$43,  SMALL( IF( PROCESSING!$D$3:$D$43 = "No", ROW(PROCESSING!$A$3:$A$43)-ROW(PROCESSING!$A$3)+1 ),  ROWS(PROCESSING!$A$3:A12)) ),"")</f>
        <v/>
      </c>
      <c r="G16" s="296" t="str">
        <f t="array" ref="G16">IFERROR( INDEX(PROCESSING!$E$3:$E$43,  SMALL( IF(PROCESSING!$D$3:$D$43 = "No", ROW(PROCESSING!$E$3:$E$43)-ROW(PROCESSING!$E$3)+1 ),  ROWS(PROCESSING!$E$3:'PROCESSING'!E12)) ),"")</f>
        <v/>
      </c>
      <c r="H16" s="303"/>
      <c r="I16" s="303"/>
      <c r="J16" s="304"/>
      <c r="K16" s="296" t="str">
        <f t="array" ref="K16">IFERROR( INDEX(PROCESSING!$A$3:$A$43,  SMALL( IF( PROCESSING!$F$3:$F$43 = "No", ROW(PROCESSING!$A$3:$A$43)-ROW(PROCESSING!$A$3)+1 ),  ROWS(PROCESSING!$A$3:A12)) ),"")</f>
        <v/>
      </c>
      <c r="L16" s="296" t="str">
        <f t="array" ref="L16">IFERROR( INDEX(PROCESSING!$G$3:$G$43,  SMALL( IF( PROCESSING!$F$3:$F$43 = "No", ROW(PROCESSING!$G$3:$G$43)-ROW(PROCESSING!$G$3)+1 ),  ROWS(PROCESSING!$G$3:'PROCESSING'!G12)) ),"")</f>
        <v/>
      </c>
      <c r="M16" s="303"/>
      <c r="N16" s="303"/>
      <c r="O16" s="304"/>
      <c r="P16" s="296" t="str">
        <f t="array" ref="P16">IFERROR( INDEX(PROCESSING!$A$3:$A$43,  SMALL( IF( PROCESSING!$H$3:$H$43 = "No", ROW(PROCESSING!$A$3:$A$43)-ROW(PROCESSING!$A$3)+1 ),  ROWS(PROCESSING!$A$3:A12)) ),"")</f>
        <v/>
      </c>
      <c r="Q16" s="296" t="str">
        <f t="array" ref="Q16">IFERROR( INDEX(PROCESSING!$K$3:$K$43,  SMALL( IF( PROCESSING!$H$3:$H$43 = "No", ROW(PROCESSING!$K$3:$K$43)-ROW(PROCESSING!$K$3)+1 ),  ROWS(PROCESSING!$K$3:'PROCESSING'!I12)) ),"")</f>
        <v/>
      </c>
      <c r="R16" s="303"/>
      <c r="S16" s="303"/>
      <c r="T16" s="304"/>
      <c r="U16" s="296" t="str">
        <f t="array" ref="U16">IFERROR( INDEX(PROCESSING!$A$3:$A$43,  SMALL( IF( PROCESSING!$J$3:$J$43 = "No", ROW(PROCESSING!$A$3:$A$43)-ROW(PROCESSING!$A$3)+1 ),  ROWS(PROCESSING!$A$3:A12)) ),"")</f>
        <v/>
      </c>
      <c r="V16" s="296" t="str">
        <f t="array" ref="V16">IFERROR( INDEX(PROCESSING!$K$3:$K$43,  SMALL( IF( PROCESSING!$J$3:$J$43 = "No", ROW(PROCESSING!$K$3:$K$43)-ROW(PROCESSING!$K$3)+1 ),  ROWS(PROCESSING!$K$3:'PROCESSING'!K12)) ),"")</f>
        <v/>
      </c>
      <c r="W16" s="303"/>
      <c r="X16" s="303"/>
      <c r="Y16" s="304"/>
      <c r="Z16" s="296" t="str">
        <f t="array" ref="Z16">IFERROR( INDEX( PROCESSING!$A$3:$A$43,  SMALL( IF(  PROCESSING!$L$3:$L$43 = "No", ROW( PROCESSING!$A$3:$A$43)-ROW( PROCESSING!$A$3)+1 ),  ROWS( PROCESSING!$L$3:'PROCESSING'!L12)) ),"")</f>
        <v/>
      </c>
      <c r="AA16" s="296" t="str">
        <f t="array" ref="AA16">IFERROR( INDEX( PROCESSING!$M$3:$M$43,  SMALL( IF(  PROCESSING!$L$3:$L$43 = "No", ROW( PROCESSING!$M$3:$M$43)-ROW( PROCESSING!$M$3)+1 ),  ROWS( PROCESSING!$M$3                               : PROCESSING!M12)) ),"")</f>
        <v/>
      </c>
      <c r="AB16" s="303"/>
      <c r="AC16" s="303"/>
      <c r="AD16" s="304"/>
      <c r="AE16" s="305"/>
      <c r="AF16" s="305"/>
      <c r="AG16" s="305"/>
      <c r="AH16" s="305"/>
      <c r="AI16" s="305"/>
      <c r="AJ16" s="305"/>
      <c r="AK16" s="305"/>
      <c r="AL16" s="305"/>
      <c r="AM16" s="305"/>
      <c r="AN16" s="305"/>
      <c r="AO16" s="305"/>
    </row>
    <row r="17" spans="1:41" s="306" customFormat="1" ht="15.6" x14ac:dyDescent="0.3">
      <c r="A17" s="296" t="str">
        <f t="array" ref="A17">IFERROR( INDEX(PROCESSING!$A$3:$A$43,  SMALL( IF( PROCESSING!$B$3:$B$43 = "No", ROW(PROCESSING!$A$3:$A$43)-ROW(PROCESSING!$A$3)+1 ),  ROWS(PROCESSING!$A$3:A13)) ),"")</f>
        <v/>
      </c>
      <c r="B17" s="330" t="str">
        <f t="array" ref="B17">IFERROR( INDEX(PROCESSING!$C$3:$C$43,  SMALL( IF( PROCESSING!$B$3:$B$43 = "No", ROW(PROCESSING!$C$3:$C$43)-ROW(PROCESSING!$C$3)+1 ),  ROWS(PROCESSING!$C$3:'PROCESSING'!C13)) ),"")</f>
        <v/>
      </c>
      <c r="C17" s="303"/>
      <c r="D17" s="303"/>
      <c r="E17" s="304"/>
      <c r="F17" s="296" t="str">
        <f t="array" ref="F17">IFERROR( INDEX(PROCESSING!$A$3:$A$43,  SMALL( IF( PROCESSING!$D$3:$D$43 = "No", ROW(PROCESSING!$A$3:$A$43)-ROW(PROCESSING!$A$3)+1 ),  ROWS(PROCESSING!$A$3:A13)) ),"")</f>
        <v/>
      </c>
      <c r="G17" s="296" t="str">
        <f t="array" ref="G17">IFERROR( INDEX(PROCESSING!$E$3:$E$43,  SMALL( IF(PROCESSING!$D$3:$D$43 = "No", ROW(PROCESSING!$E$3:$E$43)-ROW(PROCESSING!$E$3)+1 ),  ROWS(PROCESSING!$E$3:'PROCESSING'!E13)) ),"")</f>
        <v/>
      </c>
      <c r="H17" s="303"/>
      <c r="I17" s="303"/>
      <c r="J17" s="304"/>
      <c r="K17" s="296" t="str">
        <f t="array" ref="K17">IFERROR( INDEX(PROCESSING!$A$3:$A$43,  SMALL( IF( PROCESSING!$F$3:$F$43 = "No", ROW(PROCESSING!$A$3:$A$43)-ROW(PROCESSING!$A$3)+1 ),  ROWS(PROCESSING!$A$3:A13)) ),"")</f>
        <v/>
      </c>
      <c r="L17" s="296" t="str">
        <f t="array" ref="L17">IFERROR( INDEX(PROCESSING!$G$3:$G$43,  SMALL( IF( PROCESSING!$F$3:$F$43 = "No", ROW(PROCESSING!$G$3:$G$43)-ROW(PROCESSING!$G$3)+1 ),  ROWS(PROCESSING!$G$3:'PROCESSING'!G13)) ),"")</f>
        <v/>
      </c>
      <c r="M17" s="303"/>
      <c r="N17" s="303"/>
      <c r="O17" s="304"/>
      <c r="P17" s="296" t="str">
        <f t="array" ref="P17">IFERROR( INDEX(PROCESSING!$A$3:$A$43,  SMALL( IF( PROCESSING!$H$3:$H$43 = "No", ROW(PROCESSING!$A$3:$A$43)-ROW(PROCESSING!$A$3)+1 ),  ROWS(PROCESSING!$A$3:A13)) ),"")</f>
        <v/>
      </c>
      <c r="Q17" s="296" t="str">
        <f t="array" ref="Q17">IFERROR( INDEX(PROCESSING!$K$3:$K$43,  SMALL( IF( PROCESSING!$H$3:$H$43 = "No", ROW(PROCESSING!$K$3:$K$43)-ROW(PROCESSING!$K$3)+1 ),  ROWS(PROCESSING!$K$3:'PROCESSING'!I13)) ),"")</f>
        <v/>
      </c>
      <c r="R17" s="303"/>
      <c r="S17" s="303"/>
      <c r="T17" s="304"/>
      <c r="U17" s="296" t="str">
        <f t="array" ref="U17">IFERROR( INDEX(PROCESSING!$A$3:$A$43,  SMALL( IF( PROCESSING!$J$3:$J$43 = "No", ROW(PROCESSING!$A$3:$A$43)-ROW(PROCESSING!$A$3)+1 ),  ROWS(PROCESSING!$A$3:A13)) ),"")</f>
        <v/>
      </c>
      <c r="V17" s="296" t="str">
        <f t="array" ref="V17">IFERROR( INDEX(PROCESSING!$K$3:$K$43,  SMALL( IF( PROCESSING!$J$3:$J$43 = "No", ROW(PROCESSING!$K$3:$K$43)-ROW(PROCESSING!$K$3)+1 ),  ROWS(PROCESSING!$K$3:'PROCESSING'!K13)) ),"")</f>
        <v/>
      </c>
      <c r="W17" s="303"/>
      <c r="X17" s="303"/>
      <c r="Y17" s="304"/>
      <c r="Z17" s="296" t="str">
        <f t="array" ref="Z17">IFERROR( INDEX( PROCESSING!$A$3:$A$43,  SMALL( IF(  PROCESSING!$L$3:$L$43 = "No", ROW( PROCESSING!$A$3:$A$43)-ROW( PROCESSING!$A$3)+1 ),  ROWS( PROCESSING!$L$3:'PROCESSING'!L13)) ),"")</f>
        <v/>
      </c>
      <c r="AA17" s="296" t="str">
        <f t="array" ref="AA17">IFERROR( INDEX( PROCESSING!$M$3:$M$43,  SMALL( IF(  PROCESSING!$L$3:$L$43 = "No", ROW( PROCESSING!$M$3:$M$43)-ROW( PROCESSING!$M$3)+1 ),  ROWS( PROCESSING!$M$3                               : PROCESSING!M13)) ),"")</f>
        <v/>
      </c>
      <c r="AB17" s="303"/>
      <c r="AC17" s="303"/>
      <c r="AD17" s="304"/>
      <c r="AE17" s="305"/>
      <c r="AF17" s="305"/>
      <c r="AG17" s="305"/>
      <c r="AH17" s="305"/>
      <c r="AI17" s="305"/>
      <c r="AJ17" s="305"/>
      <c r="AK17" s="305"/>
      <c r="AL17" s="305"/>
      <c r="AM17" s="305"/>
      <c r="AN17" s="305"/>
      <c r="AO17" s="305"/>
    </row>
    <row r="18" spans="1:41" s="306" customFormat="1" ht="15.6" x14ac:dyDescent="0.3">
      <c r="A18" s="296" t="str">
        <f t="array" ref="A18">IFERROR( INDEX(PROCESSING!$A$3:$A$43,  SMALL( IF( PROCESSING!$B$3:$B$43 = "No", ROW(PROCESSING!$A$3:$A$43)-ROW(PROCESSING!$A$3)+1 ),  ROWS(PROCESSING!$A$3:A14)) ),"")</f>
        <v/>
      </c>
      <c r="B18" s="330" t="str">
        <f t="array" ref="B18">IFERROR( INDEX(PROCESSING!$C$3:$C$43,  SMALL( IF( PROCESSING!$B$3:$B$43 = "No", ROW(PROCESSING!$C$3:$C$43)-ROW(PROCESSING!$C$3)+1 ),  ROWS(PROCESSING!$C$3:'PROCESSING'!C14)) ),"")</f>
        <v/>
      </c>
      <c r="C18" s="303"/>
      <c r="D18" s="303"/>
      <c r="E18" s="304"/>
      <c r="F18" s="296" t="str">
        <f t="array" ref="F18">IFERROR( INDEX(PROCESSING!$A$3:$A$43,  SMALL( IF( PROCESSING!$D$3:$D$43 = "No", ROW(PROCESSING!$A$3:$A$43)-ROW(PROCESSING!$A$3)+1 ),  ROWS(PROCESSING!$A$3:A14)) ),"")</f>
        <v/>
      </c>
      <c r="G18" s="296" t="str">
        <f t="array" ref="G18">IFERROR( INDEX(PROCESSING!$E$3:$E$43,  SMALL( IF(PROCESSING!$D$3:$D$43 = "No", ROW(PROCESSING!$E$3:$E$43)-ROW(PROCESSING!$E$3)+1 ),  ROWS(PROCESSING!$E$3:'PROCESSING'!E14)) ),"")</f>
        <v/>
      </c>
      <c r="H18" s="303"/>
      <c r="I18" s="303"/>
      <c r="J18" s="304"/>
      <c r="K18" s="296" t="str">
        <f t="array" ref="K18">IFERROR( INDEX(PROCESSING!$A$3:$A$43,  SMALL( IF( PROCESSING!$F$3:$F$43 = "No", ROW(PROCESSING!$A$3:$A$43)-ROW(PROCESSING!$A$3)+1 ),  ROWS(PROCESSING!$A$3:A14)) ),"")</f>
        <v/>
      </c>
      <c r="L18" s="296" t="str">
        <f t="array" ref="L18">IFERROR( INDEX(PROCESSING!$G$3:$G$43,  SMALL( IF( PROCESSING!$F$3:$F$43 = "No", ROW(PROCESSING!$G$3:$G$43)-ROW(PROCESSING!$G$3)+1 ),  ROWS(PROCESSING!$G$3:'PROCESSING'!G14)) ),"")</f>
        <v/>
      </c>
      <c r="M18" s="303"/>
      <c r="N18" s="303"/>
      <c r="O18" s="304"/>
      <c r="P18" s="296" t="str">
        <f t="array" ref="P18">IFERROR( INDEX(PROCESSING!$A$3:$A$43,  SMALL( IF( PROCESSING!$H$3:$H$43 = "No", ROW(PROCESSING!$A$3:$A$43)-ROW(PROCESSING!$A$3)+1 ),  ROWS(PROCESSING!$A$3:A14)) ),"")</f>
        <v/>
      </c>
      <c r="Q18" s="296" t="str">
        <f t="array" ref="Q18">IFERROR( INDEX(PROCESSING!$K$3:$K$43,  SMALL( IF( PROCESSING!$H$3:$H$43 = "No", ROW(PROCESSING!$K$3:$K$43)-ROW(PROCESSING!$K$3)+1 ),  ROWS(PROCESSING!$K$3:'PROCESSING'!I14)) ),"")</f>
        <v/>
      </c>
      <c r="R18" s="303"/>
      <c r="S18" s="303"/>
      <c r="T18" s="304"/>
      <c r="U18" s="296" t="str">
        <f t="array" ref="U18">IFERROR( INDEX(PROCESSING!$A$3:$A$43,  SMALL( IF( PROCESSING!$J$3:$J$43 = "No", ROW(PROCESSING!$A$3:$A$43)-ROW(PROCESSING!$A$3)+1 ),  ROWS(PROCESSING!$A$3:A14)) ),"")</f>
        <v/>
      </c>
      <c r="V18" s="296" t="str">
        <f t="array" ref="V18">IFERROR( INDEX(PROCESSING!$K$3:$K$43,  SMALL( IF( PROCESSING!$J$3:$J$43 = "No", ROW(PROCESSING!$K$3:$K$43)-ROW(PROCESSING!$K$3)+1 ),  ROWS(PROCESSING!$K$3:'PROCESSING'!K14)) ),"")</f>
        <v/>
      </c>
      <c r="W18" s="303"/>
      <c r="X18" s="303"/>
      <c r="Y18" s="304"/>
      <c r="Z18" s="296" t="str">
        <f t="array" ref="Z18">IFERROR( INDEX( PROCESSING!$A$3:$A$43,  SMALL( IF(  PROCESSING!$L$3:$L$43 = "No", ROW( PROCESSING!$A$3:$A$43)-ROW( PROCESSING!$A$3)+1 ),  ROWS( PROCESSING!$L$3:'PROCESSING'!L14)) ),"")</f>
        <v/>
      </c>
      <c r="AA18" s="296" t="str">
        <f t="array" ref="AA18">IFERROR( INDEX( PROCESSING!$M$3:$M$43,  SMALL( IF(  PROCESSING!$L$3:$L$43 = "No", ROW( PROCESSING!$M$3:$M$43)-ROW( PROCESSING!$M$3)+1 ),  ROWS( PROCESSING!$M$3                               : PROCESSING!M14)) ),"")</f>
        <v/>
      </c>
      <c r="AB18" s="303"/>
      <c r="AC18" s="303"/>
      <c r="AD18" s="304"/>
      <c r="AE18" s="305"/>
      <c r="AF18" s="305"/>
      <c r="AG18" s="305"/>
      <c r="AH18" s="305"/>
      <c r="AI18" s="305"/>
      <c r="AJ18" s="305"/>
      <c r="AK18" s="305"/>
      <c r="AL18" s="305"/>
      <c r="AM18" s="305"/>
      <c r="AN18" s="305"/>
      <c r="AO18" s="305"/>
    </row>
    <row r="19" spans="1:41" s="306" customFormat="1" ht="15.6" x14ac:dyDescent="0.3">
      <c r="A19" s="296" t="str">
        <f t="array" ref="A19">IFERROR( INDEX(PROCESSING!$A$3:$A$43,  SMALL( IF( PROCESSING!$B$3:$B$43 = "No", ROW(PROCESSING!$A$3:$A$43)-ROW(PROCESSING!$A$3)+1 ),  ROWS(PROCESSING!$A$3:A15)) ),"")</f>
        <v/>
      </c>
      <c r="B19" s="330" t="str">
        <f t="array" ref="B19">IFERROR( INDEX(PROCESSING!$C$3:$C$43,  SMALL( IF( PROCESSING!$B$3:$B$43 = "No", ROW(PROCESSING!$C$3:$C$43)-ROW(PROCESSING!$C$3)+1 ),  ROWS(PROCESSING!$C$3:'PROCESSING'!C15)) ),"")</f>
        <v/>
      </c>
      <c r="C19" s="303"/>
      <c r="D19" s="303"/>
      <c r="E19" s="304"/>
      <c r="F19" s="296" t="str">
        <f t="array" ref="F19">IFERROR( INDEX(PROCESSING!$A$3:$A$43,  SMALL( IF( PROCESSING!$D$3:$D$43 = "No", ROW(PROCESSING!$A$3:$A$43)-ROW(PROCESSING!$A$3)+1 ),  ROWS(PROCESSING!$A$3:A15)) ),"")</f>
        <v/>
      </c>
      <c r="G19" s="296" t="str">
        <f t="array" ref="G19">IFERROR( INDEX(PROCESSING!$E$3:$E$43,  SMALL( IF(PROCESSING!$D$3:$D$43 = "No", ROW(PROCESSING!$E$3:$E$43)-ROW(PROCESSING!$E$3)+1 ),  ROWS(PROCESSING!$E$3:'PROCESSING'!E15)) ),"")</f>
        <v/>
      </c>
      <c r="H19" s="303"/>
      <c r="I19" s="303"/>
      <c r="J19" s="304"/>
      <c r="K19" s="296" t="str">
        <f t="array" ref="K19">IFERROR( INDEX(PROCESSING!$A$3:$A$43,  SMALL( IF( PROCESSING!$F$3:$F$43 = "No", ROW(PROCESSING!$A$3:$A$43)-ROW(PROCESSING!$A$3)+1 ),  ROWS(PROCESSING!$A$3:A15)) ),"")</f>
        <v/>
      </c>
      <c r="L19" s="296" t="str">
        <f t="array" ref="L19">IFERROR( INDEX(PROCESSING!$G$3:$G$43,  SMALL( IF( PROCESSING!$F$3:$F$43 = "No", ROW(PROCESSING!$G$3:$G$43)-ROW(PROCESSING!$G$3)+1 ),  ROWS(PROCESSING!$G$3:'PROCESSING'!G15)) ),"")</f>
        <v/>
      </c>
      <c r="M19" s="303"/>
      <c r="N19" s="303"/>
      <c r="O19" s="304"/>
      <c r="P19" s="296" t="str">
        <f t="array" ref="P19">IFERROR( INDEX(PROCESSING!$A$3:$A$43,  SMALL( IF( PROCESSING!$H$3:$H$43 = "No", ROW(PROCESSING!$A$3:$A$43)-ROW(PROCESSING!$A$3)+1 ),  ROWS(PROCESSING!$A$3:A15)) ),"")</f>
        <v/>
      </c>
      <c r="Q19" s="296" t="str">
        <f t="array" ref="Q19">IFERROR( INDEX(PROCESSING!$K$3:$K$43,  SMALL( IF( PROCESSING!$H$3:$H$43 = "No", ROW(PROCESSING!$K$3:$K$43)-ROW(PROCESSING!$K$3)+1 ),  ROWS(PROCESSING!$K$3:'PROCESSING'!I15)) ),"")</f>
        <v/>
      </c>
      <c r="R19" s="303"/>
      <c r="S19" s="303"/>
      <c r="T19" s="304"/>
      <c r="U19" s="296" t="str">
        <f t="array" ref="U19">IFERROR( INDEX(PROCESSING!$A$3:$A$43,  SMALL( IF( PROCESSING!$J$3:$J$43 = "No", ROW(PROCESSING!$A$3:$A$43)-ROW(PROCESSING!$A$3)+1 ),  ROWS(PROCESSING!$A$3:A15)) ),"")</f>
        <v/>
      </c>
      <c r="V19" s="296" t="str">
        <f t="array" ref="V19">IFERROR( INDEX(PROCESSING!$K$3:$K$43,  SMALL( IF( PROCESSING!$J$3:$J$43 = "No", ROW(PROCESSING!$K$3:$K$43)-ROW(PROCESSING!$K$3)+1 ),  ROWS(PROCESSING!$K$3:'PROCESSING'!K15)) ),"")</f>
        <v/>
      </c>
      <c r="W19" s="303"/>
      <c r="X19" s="303"/>
      <c r="Y19" s="304"/>
      <c r="Z19" s="296" t="str">
        <f t="array" ref="Z19">IFERROR( INDEX( PROCESSING!$A$3:$A$43,  SMALL( IF(  PROCESSING!$L$3:$L$43 = "No", ROW( PROCESSING!$A$3:$A$43)-ROW( PROCESSING!$A$3)+1 ),  ROWS( PROCESSING!$L$3:'PROCESSING'!L15)) ),"")</f>
        <v/>
      </c>
      <c r="AA19" s="296" t="str">
        <f t="array" ref="AA19">IFERROR( INDEX( PROCESSING!$M$3:$M$43,  SMALL( IF(  PROCESSING!$L$3:$L$43 = "No", ROW( PROCESSING!$M$3:$M$43)-ROW( PROCESSING!$M$3)+1 ),  ROWS( PROCESSING!$M$3                               : PROCESSING!M15)) ),"")</f>
        <v/>
      </c>
      <c r="AB19" s="303"/>
      <c r="AC19" s="303"/>
      <c r="AD19" s="304"/>
      <c r="AE19" s="305"/>
      <c r="AF19" s="305"/>
      <c r="AG19" s="305"/>
      <c r="AH19" s="305"/>
      <c r="AI19" s="305"/>
      <c r="AJ19" s="305"/>
      <c r="AK19" s="305"/>
      <c r="AL19" s="305"/>
      <c r="AM19" s="305"/>
      <c r="AN19" s="305"/>
      <c r="AO19" s="305"/>
    </row>
    <row r="20" spans="1:41" s="306" customFormat="1" ht="15.6" x14ac:dyDescent="0.3">
      <c r="A20" s="296" t="str">
        <f t="array" ref="A20">IFERROR( INDEX(PROCESSING!$A$3:$A$43,  SMALL( IF( PROCESSING!$B$3:$B$43 = "No", ROW(PROCESSING!$A$3:$A$43)-ROW(PROCESSING!$A$3)+1 ),  ROWS(PROCESSING!$A$3:A16)) ),"")</f>
        <v/>
      </c>
      <c r="B20" s="330" t="str">
        <f t="array" ref="B20">IFERROR( INDEX(PROCESSING!$C$3:$C$43,  SMALL( IF( PROCESSING!$B$3:$B$43 = "No", ROW(PROCESSING!$C$3:$C$43)-ROW(PROCESSING!$C$3)+1 ),  ROWS(PROCESSING!$C$3:'PROCESSING'!C16)) ),"")</f>
        <v/>
      </c>
      <c r="C20" s="303"/>
      <c r="D20" s="303"/>
      <c r="E20" s="304"/>
      <c r="F20" s="296" t="str">
        <f t="array" ref="F20">IFERROR( INDEX(PROCESSING!$A$3:$A$43,  SMALL( IF( PROCESSING!$D$3:$D$43 = "No", ROW(PROCESSING!$A$3:$A$43)-ROW(PROCESSING!$A$3)+1 ),  ROWS(PROCESSING!$A$3:A16)) ),"")</f>
        <v/>
      </c>
      <c r="G20" s="296" t="str">
        <f t="array" ref="G20">IFERROR( INDEX(PROCESSING!$E$3:$E$43,  SMALL( IF(PROCESSING!$D$3:$D$43 = "No", ROW(PROCESSING!$E$3:$E$43)-ROW(PROCESSING!$E$3)+1 ),  ROWS(PROCESSING!$E$3:'PROCESSING'!E16)) ),"")</f>
        <v/>
      </c>
      <c r="H20" s="303"/>
      <c r="I20" s="303"/>
      <c r="J20" s="304"/>
      <c r="K20" s="296" t="str">
        <f t="array" ref="K20">IFERROR( INDEX(PROCESSING!$A$3:$A$43,  SMALL( IF( PROCESSING!$F$3:$F$43 = "No", ROW(PROCESSING!$A$3:$A$43)-ROW(PROCESSING!$A$3)+1 ),  ROWS(PROCESSING!$A$3:A16)) ),"")</f>
        <v/>
      </c>
      <c r="L20" s="296" t="str">
        <f t="array" ref="L20">IFERROR( INDEX(PROCESSING!$G$3:$G$43,  SMALL( IF( PROCESSING!$F$3:$F$43 = "No", ROW(PROCESSING!$G$3:$G$43)-ROW(PROCESSING!$G$3)+1 ),  ROWS(PROCESSING!$G$3:'PROCESSING'!G16)) ),"")</f>
        <v/>
      </c>
      <c r="M20" s="303"/>
      <c r="N20" s="303"/>
      <c r="O20" s="304"/>
      <c r="P20" s="296" t="str">
        <f t="array" ref="P20">IFERROR( INDEX(PROCESSING!$A$3:$A$43,  SMALL( IF( PROCESSING!$H$3:$H$43 = "No", ROW(PROCESSING!$A$3:$A$43)-ROW(PROCESSING!$A$3)+1 ),  ROWS(PROCESSING!$A$3:A16)) ),"")</f>
        <v/>
      </c>
      <c r="Q20" s="296" t="str">
        <f t="array" ref="Q20">IFERROR( INDEX(PROCESSING!$K$3:$K$43,  SMALL( IF( PROCESSING!$H$3:$H$43 = "No", ROW(PROCESSING!$K$3:$K$43)-ROW(PROCESSING!$K$3)+1 ),  ROWS(PROCESSING!$K$3:'PROCESSING'!I16)) ),"")</f>
        <v/>
      </c>
      <c r="R20" s="303"/>
      <c r="S20" s="303"/>
      <c r="T20" s="304"/>
      <c r="U20" s="296" t="str">
        <f t="array" ref="U20">IFERROR( INDEX(PROCESSING!$A$3:$A$43,  SMALL( IF( PROCESSING!$J$3:$J$43 = "No", ROW(PROCESSING!$A$3:$A$43)-ROW(PROCESSING!$A$3)+1 ),  ROWS(PROCESSING!$A$3:A16)) ),"")</f>
        <v/>
      </c>
      <c r="V20" s="296" t="str">
        <f t="array" ref="V20">IFERROR( INDEX(PROCESSING!$K$3:$K$43,  SMALL( IF( PROCESSING!$J$3:$J$43 = "No", ROW(PROCESSING!$K$3:$K$43)-ROW(PROCESSING!$K$3)+1 ),  ROWS(PROCESSING!$K$3:'PROCESSING'!K16)) ),"")</f>
        <v/>
      </c>
      <c r="W20" s="303"/>
      <c r="X20" s="303"/>
      <c r="Y20" s="304"/>
      <c r="Z20" s="296" t="str">
        <f t="array" ref="Z20">IFERROR( INDEX( PROCESSING!$A$3:$A$43,  SMALL( IF(  PROCESSING!$L$3:$L$43 = "No", ROW( PROCESSING!$A$3:$A$43)-ROW( PROCESSING!$A$3)+1 ),  ROWS( PROCESSING!$L$3:'PROCESSING'!L16)) ),"")</f>
        <v/>
      </c>
      <c r="AA20" s="296" t="str">
        <f t="array" ref="AA20">IFERROR( INDEX( PROCESSING!$M$3:$M$43,  SMALL( IF(  PROCESSING!$L$3:$L$43 = "No", ROW( PROCESSING!$M$3:$M$43)-ROW( PROCESSING!$M$3)+1 ),  ROWS( PROCESSING!$M$3                               : PROCESSING!M16)) ),"")</f>
        <v/>
      </c>
      <c r="AB20" s="303"/>
      <c r="AC20" s="303"/>
      <c r="AD20" s="304"/>
      <c r="AE20" s="305"/>
      <c r="AF20" s="305"/>
      <c r="AG20" s="305"/>
      <c r="AH20" s="305"/>
      <c r="AI20" s="305"/>
      <c r="AJ20" s="305"/>
      <c r="AK20" s="305"/>
      <c r="AL20" s="305"/>
      <c r="AM20" s="305"/>
      <c r="AN20" s="305"/>
      <c r="AO20" s="305"/>
    </row>
    <row r="21" spans="1:41" s="306" customFormat="1" ht="15.6" x14ac:dyDescent="0.3">
      <c r="A21" s="296" t="str">
        <f t="array" ref="A21">IFERROR( INDEX(PROCESSING!$A$3:$A$43,  SMALL( IF( PROCESSING!$B$3:$B$43 = "No", ROW(PROCESSING!$A$3:$A$43)-ROW(PROCESSING!$A$3)+1 ),  ROWS(PROCESSING!$A$3:A17)) ),"")</f>
        <v/>
      </c>
      <c r="B21" s="330" t="str">
        <f t="array" ref="B21">IFERROR( INDEX(PROCESSING!$C$3:$C$43,  SMALL( IF( PROCESSING!$B$3:$B$43 = "No", ROW(PROCESSING!$C$3:$C$43)-ROW(PROCESSING!$C$3)+1 ),  ROWS(PROCESSING!$C$3:'PROCESSING'!C17)) ),"")</f>
        <v/>
      </c>
      <c r="C21" s="303"/>
      <c r="D21" s="303"/>
      <c r="E21" s="304"/>
      <c r="F21" s="296" t="str">
        <f t="array" ref="F21">IFERROR( INDEX(PROCESSING!$A$3:$A$43,  SMALL( IF( PROCESSING!$D$3:$D$43 = "No", ROW(PROCESSING!$A$3:$A$43)-ROW(PROCESSING!$A$3)+1 ),  ROWS(PROCESSING!$A$3:A17)) ),"")</f>
        <v/>
      </c>
      <c r="G21" s="296" t="str">
        <f t="array" ref="G21">IFERROR( INDEX(PROCESSING!$E$3:$E$43,  SMALL( IF(PROCESSING!$D$3:$D$43 = "No", ROW(PROCESSING!$E$3:$E$43)-ROW(PROCESSING!$E$3)+1 ),  ROWS(PROCESSING!$E$3:'PROCESSING'!E17)) ),"")</f>
        <v/>
      </c>
      <c r="H21" s="303"/>
      <c r="I21" s="303"/>
      <c r="J21" s="304"/>
      <c r="K21" s="296" t="str">
        <f t="array" ref="K21">IFERROR( INDEX(PROCESSING!$A$3:$A$43,  SMALL( IF( PROCESSING!$F$3:$F$43 = "No", ROW(PROCESSING!$A$3:$A$43)-ROW(PROCESSING!$A$3)+1 ),  ROWS(PROCESSING!$A$3:A17)) ),"")</f>
        <v/>
      </c>
      <c r="L21" s="296" t="str">
        <f t="array" ref="L21">IFERROR( INDEX(PROCESSING!$G$3:$G$43,  SMALL( IF( PROCESSING!$F$3:$F$43 = "No", ROW(PROCESSING!$G$3:$G$43)-ROW(PROCESSING!$G$3)+1 ),  ROWS(PROCESSING!$G$3:'PROCESSING'!G17)) ),"")</f>
        <v/>
      </c>
      <c r="M21" s="303"/>
      <c r="N21" s="303"/>
      <c r="O21" s="304"/>
      <c r="P21" s="296" t="str">
        <f t="array" ref="P21">IFERROR( INDEX(PROCESSING!$A$3:$A$43,  SMALL( IF( PROCESSING!$H$3:$H$43 = "No", ROW(PROCESSING!$A$3:$A$43)-ROW(PROCESSING!$A$3)+1 ),  ROWS(PROCESSING!$A$3:A17)) ),"")</f>
        <v/>
      </c>
      <c r="Q21" s="296" t="str">
        <f t="array" ref="Q21">IFERROR( INDEX(PROCESSING!$K$3:$K$43,  SMALL( IF( PROCESSING!$H$3:$H$43 = "No", ROW(PROCESSING!$K$3:$K$43)-ROW(PROCESSING!$K$3)+1 ),  ROWS(PROCESSING!$K$3:'PROCESSING'!I17)) ),"")</f>
        <v/>
      </c>
      <c r="R21" s="303"/>
      <c r="S21" s="303"/>
      <c r="T21" s="304"/>
      <c r="U21" s="296" t="str">
        <f t="array" ref="U21">IFERROR( INDEX(PROCESSING!$A$3:$A$43,  SMALL( IF( PROCESSING!$J$3:$J$43 = "No", ROW(PROCESSING!$A$3:$A$43)-ROW(PROCESSING!$A$3)+1 ),  ROWS(PROCESSING!$A$3:A17)) ),"")</f>
        <v/>
      </c>
      <c r="V21" s="296" t="str">
        <f t="array" ref="V21">IFERROR( INDEX(PROCESSING!$K$3:$K$43,  SMALL( IF( PROCESSING!$J$3:$J$43 = "No", ROW(PROCESSING!$K$3:$K$43)-ROW(PROCESSING!$K$3)+1 ),  ROWS(PROCESSING!$K$3:'PROCESSING'!K17)) ),"")</f>
        <v/>
      </c>
      <c r="W21" s="303"/>
      <c r="X21" s="303"/>
      <c r="Y21" s="304"/>
      <c r="Z21" s="296" t="str">
        <f t="array" ref="Z21">IFERROR( INDEX( PROCESSING!$A$3:$A$43,  SMALL( IF(  PROCESSING!$L$3:$L$43 = "No", ROW( PROCESSING!$A$3:$A$43)-ROW( PROCESSING!$A$3)+1 ),  ROWS( PROCESSING!$L$3:'PROCESSING'!L17)) ),"")</f>
        <v/>
      </c>
      <c r="AA21" s="296" t="str">
        <f t="array" ref="AA21">IFERROR( INDEX( PROCESSING!$M$3:$M$43,  SMALL( IF(  PROCESSING!$L$3:$L$43 = "No", ROW( PROCESSING!$M$3:$M$43)-ROW( PROCESSING!$M$3)+1 ),  ROWS( PROCESSING!$M$3                               : PROCESSING!M17)) ),"")</f>
        <v/>
      </c>
      <c r="AB21" s="303"/>
      <c r="AC21" s="303"/>
      <c r="AD21" s="304"/>
      <c r="AE21" s="305"/>
      <c r="AF21" s="305"/>
      <c r="AG21" s="305"/>
      <c r="AH21" s="305"/>
      <c r="AI21" s="305"/>
      <c r="AJ21" s="305"/>
      <c r="AK21" s="305"/>
      <c r="AL21" s="305"/>
      <c r="AM21" s="305"/>
      <c r="AN21" s="305"/>
      <c r="AO21" s="305"/>
    </row>
    <row r="22" spans="1:41" s="306" customFormat="1" ht="15.6" x14ac:dyDescent="0.3">
      <c r="A22" s="296" t="str">
        <f t="array" ref="A22">IFERROR( INDEX(PROCESSING!$A$3:$A$43,  SMALL( IF( PROCESSING!$B$3:$B$43 = "No", ROW(PROCESSING!$A$3:$A$43)-ROW(PROCESSING!$A$3)+1 ),  ROWS(PROCESSING!$A$3:A18)) ),"")</f>
        <v/>
      </c>
      <c r="B22" s="330" t="str">
        <f t="array" ref="B22">IFERROR( INDEX(PROCESSING!$C$3:$C$43,  SMALL( IF( PROCESSING!$B$3:$B$43 = "No", ROW(PROCESSING!$C$3:$C$43)-ROW(PROCESSING!$C$3)+1 ),  ROWS(PROCESSING!$C$3:'PROCESSING'!C18)) ),"")</f>
        <v/>
      </c>
      <c r="C22" s="303"/>
      <c r="D22" s="303"/>
      <c r="E22" s="304"/>
      <c r="F22" s="296" t="str">
        <f t="array" ref="F22">IFERROR( INDEX(PROCESSING!$A$3:$A$43,  SMALL( IF( PROCESSING!$D$3:$D$43 = "No", ROW(PROCESSING!$A$3:$A$43)-ROW(PROCESSING!$A$3)+1 ),  ROWS(PROCESSING!$A$3:A18)) ),"")</f>
        <v/>
      </c>
      <c r="G22" s="296" t="str">
        <f t="array" ref="G22">IFERROR( INDEX(PROCESSING!$E$3:$E$43,  SMALL( IF(PROCESSING!$D$3:$D$43 = "No", ROW(PROCESSING!$E$3:$E$43)-ROW(PROCESSING!$E$3)+1 ),  ROWS(PROCESSING!$E$3:'PROCESSING'!E18)) ),"")</f>
        <v/>
      </c>
      <c r="H22" s="303"/>
      <c r="I22" s="303"/>
      <c r="J22" s="304"/>
      <c r="K22" s="296" t="str">
        <f t="array" ref="K22">IFERROR( INDEX(PROCESSING!$A$3:$A$43,  SMALL( IF( PROCESSING!$F$3:$F$43 = "No", ROW(PROCESSING!$A$3:$A$43)-ROW(PROCESSING!$A$3)+1 ),  ROWS(PROCESSING!$A$3:A18)) ),"")</f>
        <v/>
      </c>
      <c r="L22" s="296" t="str">
        <f t="array" ref="L22">IFERROR( INDEX(PROCESSING!$G$3:$G$43,  SMALL( IF( PROCESSING!$F$3:$F$43 = "No", ROW(PROCESSING!$G$3:$G$43)-ROW(PROCESSING!$G$3)+1 ),  ROWS(PROCESSING!$G$3:'PROCESSING'!G18)) ),"")</f>
        <v/>
      </c>
      <c r="M22" s="303"/>
      <c r="N22" s="303"/>
      <c r="O22" s="304"/>
      <c r="P22" s="296" t="str">
        <f t="array" ref="P22">IFERROR( INDEX(PROCESSING!$A$3:$A$43,  SMALL( IF( PROCESSING!$H$3:$H$43 = "No", ROW(PROCESSING!$A$3:$A$43)-ROW(PROCESSING!$A$3)+1 ),  ROWS(PROCESSING!$A$3:A18)) ),"")</f>
        <v/>
      </c>
      <c r="Q22" s="296" t="str">
        <f t="array" ref="Q22">IFERROR( INDEX(PROCESSING!$K$3:$K$43,  SMALL( IF( PROCESSING!$H$3:$H$43 = "No", ROW(PROCESSING!$K$3:$K$43)-ROW(PROCESSING!$K$3)+1 ),  ROWS(PROCESSING!$K$3:'PROCESSING'!I18)) ),"")</f>
        <v/>
      </c>
      <c r="R22" s="303"/>
      <c r="S22" s="303"/>
      <c r="T22" s="304"/>
      <c r="U22" s="296" t="str">
        <f t="array" ref="U22">IFERROR( INDEX(PROCESSING!$A$3:$A$43,  SMALL( IF( PROCESSING!$J$3:$J$43 = "No", ROW(PROCESSING!$A$3:$A$43)-ROW(PROCESSING!$A$3)+1 ),  ROWS(PROCESSING!$A$3:A18)) ),"")</f>
        <v/>
      </c>
      <c r="V22" s="296" t="str">
        <f t="array" ref="V22">IFERROR( INDEX(PROCESSING!$K$3:$K$43,  SMALL( IF( PROCESSING!$J$3:$J$43 = "No", ROW(PROCESSING!$K$3:$K$43)-ROW(PROCESSING!$K$3)+1 ),  ROWS(PROCESSING!$K$3:'PROCESSING'!K18)) ),"")</f>
        <v/>
      </c>
      <c r="W22" s="303"/>
      <c r="X22" s="303"/>
      <c r="Y22" s="304"/>
      <c r="Z22" s="296" t="str">
        <f t="array" ref="Z22">IFERROR( INDEX( PROCESSING!$A$3:$A$43,  SMALL( IF(  PROCESSING!$L$3:$L$43 = "No", ROW( PROCESSING!$A$3:$A$43)-ROW( PROCESSING!$A$3)+1 ),  ROWS( PROCESSING!$L$3:'PROCESSING'!L18)) ),"")</f>
        <v/>
      </c>
      <c r="AA22" s="296" t="str">
        <f t="array" ref="AA22">IFERROR( INDEX( PROCESSING!$M$3:$M$43,  SMALL( IF(  PROCESSING!$L$3:$L$43 = "No", ROW( PROCESSING!$M$3:$M$43)-ROW( PROCESSING!$M$3)+1 ),  ROWS( PROCESSING!$M$3                               : PROCESSING!M18)) ),"")</f>
        <v/>
      </c>
      <c r="AB22" s="303"/>
      <c r="AC22" s="303"/>
      <c r="AD22" s="304"/>
      <c r="AE22" s="305"/>
      <c r="AF22" s="305"/>
      <c r="AG22" s="305"/>
      <c r="AH22" s="305"/>
      <c r="AI22" s="305"/>
      <c r="AJ22" s="305"/>
      <c r="AK22" s="305"/>
      <c r="AL22" s="305"/>
      <c r="AM22" s="305"/>
      <c r="AN22" s="305"/>
      <c r="AO22" s="305"/>
    </row>
    <row r="23" spans="1:41" s="306" customFormat="1" ht="15.6" x14ac:dyDescent="0.3">
      <c r="A23" s="296" t="str">
        <f t="array" ref="A23">IFERROR( INDEX(PROCESSING!$A$3:$A$43,  SMALL( IF( PROCESSING!$B$3:$B$43 = "No", ROW(PROCESSING!$A$3:$A$43)-ROW(PROCESSING!$A$3)+1 ),  ROWS(PROCESSING!$A$3:A19)) ),"")</f>
        <v/>
      </c>
      <c r="B23" s="330" t="str">
        <f t="array" ref="B23">IFERROR( INDEX(PROCESSING!$C$3:$C$43,  SMALL( IF( PROCESSING!$B$3:$B$43 = "No", ROW(PROCESSING!$C$3:$C$43)-ROW(PROCESSING!$C$3)+1 ),  ROWS(PROCESSING!$C$3:'PROCESSING'!C19)) ),"")</f>
        <v/>
      </c>
      <c r="C23" s="303"/>
      <c r="D23" s="303"/>
      <c r="E23" s="304"/>
      <c r="F23" s="296" t="str">
        <f t="array" ref="F23">IFERROR( INDEX(PROCESSING!$A$3:$A$43,  SMALL( IF( PROCESSING!$D$3:$D$43 = "No", ROW(PROCESSING!$A$3:$A$43)-ROW(PROCESSING!$A$3)+1 ),  ROWS(PROCESSING!$A$3:A19)) ),"")</f>
        <v/>
      </c>
      <c r="G23" s="296" t="str">
        <f t="array" ref="G23">IFERROR( INDEX(PROCESSING!$E$3:$E$43,  SMALL( IF(PROCESSING!$D$3:$D$43 = "No", ROW(PROCESSING!$E$3:$E$43)-ROW(PROCESSING!$E$3)+1 ),  ROWS(PROCESSING!$E$3:'PROCESSING'!E19)) ),"")</f>
        <v/>
      </c>
      <c r="H23" s="303"/>
      <c r="I23" s="303"/>
      <c r="J23" s="304"/>
      <c r="K23" s="296" t="str">
        <f t="array" ref="K23">IFERROR( INDEX(PROCESSING!$A$3:$A$43,  SMALL( IF( PROCESSING!$F$3:$F$43 = "No", ROW(PROCESSING!$A$3:$A$43)-ROW(PROCESSING!$A$3)+1 ),  ROWS(PROCESSING!$A$3:A19)) ),"")</f>
        <v/>
      </c>
      <c r="L23" s="296" t="str">
        <f t="array" ref="L23">IFERROR( INDEX(PROCESSING!$G$3:$G$43,  SMALL( IF( PROCESSING!$F$3:$F$43 = "No", ROW(PROCESSING!$G$3:$G$43)-ROW(PROCESSING!$G$3)+1 ),  ROWS(PROCESSING!$G$3:'PROCESSING'!G19)) ),"")</f>
        <v/>
      </c>
      <c r="M23" s="303"/>
      <c r="N23" s="303"/>
      <c r="O23" s="304"/>
      <c r="P23" s="296" t="str">
        <f t="array" ref="P23">IFERROR( INDEX(PROCESSING!$A$3:$A$43,  SMALL( IF( PROCESSING!$H$3:$H$43 = "No", ROW(PROCESSING!$A$3:$A$43)-ROW(PROCESSING!$A$3)+1 ),  ROWS(PROCESSING!$A$3:A19)) ),"")</f>
        <v/>
      </c>
      <c r="Q23" s="296" t="str">
        <f t="array" ref="Q23">IFERROR( INDEX(PROCESSING!$K$3:$K$43,  SMALL( IF( PROCESSING!$H$3:$H$43 = "No", ROW(PROCESSING!$K$3:$K$43)-ROW(PROCESSING!$K$3)+1 ),  ROWS(PROCESSING!$K$3:'PROCESSING'!I19)) ),"")</f>
        <v/>
      </c>
      <c r="R23" s="303"/>
      <c r="S23" s="303"/>
      <c r="T23" s="304"/>
      <c r="U23" s="296" t="str">
        <f t="array" ref="U23">IFERROR( INDEX(PROCESSING!$A$3:$A$43,  SMALL( IF( PROCESSING!$J$3:$J$43 = "No", ROW(PROCESSING!$A$3:$A$43)-ROW(PROCESSING!$A$3)+1 ),  ROWS(PROCESSING!$A$3:A19)) ),"")</f>
        <v/>
      </c>
      <c r="V23" s="296" t="str">
        <f t="array" ref="V23">IFERROR( INDEX(PROCESSING!$K$3:$K$43,  SMALL( IF( PROCESSING!$J$3:$J$43 = "No", ROW(PROCESSING!$K$3:$K$43)-ROW(PROCESSING!$K$3)+1 ),  ROWS(PROCESSING!$K$3:'PROCESSING'!K19)) ),"")</f>
        <v/>
      </c>
      <c r="W23" s="303"/>
      <c r="X23" s="303"/>
      <c r="Y23" s="304"/>
      <c r="Z23" s="296" t="str">
        <f t="array" ref="Z23">IFERROR( INDEX( PROCESSING!$A$3:$A$43,  SMALL( IF(  PROCESSING!$L$3:$L$43 = "No", ROW( PROCESSING!$A$3:$A$43)-ROW( PROCESSING!$A$3)+1 ),  ROWS( PROCESSING!$L$3:'PROCESSING'!L19)) ),"")</f>
        <v/>
      </c>
      <c r="AA23" s="296" t="str">
        <f t="array" ref="AA23">IFERROR( INDEX( PROCESSING!$M$3:$M$43,  SMALL( IF(  PROCESSING!$L$3:$L$43 = "No", ROW( PROCESSING!$M$3:$M$43)-ROW( PROCESSING!$M$3)+1 ),  ROWS( PROCESSING!$M$3                               : PROCESSING!M19)) ),"")</f>
        <v/>
      </c>
      <c r="AB23" s="303"/>
      <c r="AC23" s="303"/>
      <c r="AD23" s="304"/>
      <c r="AE23" s="305"/>
      <c r="AF23" s="305"/>
      <c r="AG23" s="305"/>
      <c r="AH23" s="305"/>
      <c r="AI23" s="305"/>
      <c r="AJ23" s="305"/>
      <c r="AK23" s="305"/>
      <c r="AL23" s="305"/>
      <c r="AM23" s="305"/>
      <c r="AN23" s="305"/>
      <c r="AO23" s="305"/>
    </row>
    <row r="24" spans="1:41" s="306" customFormat="1" ht="15.6" x14ac:dyDescent="0.3">
      <c r="A24" s="296" t="str">
        <f t="array" ref="A24">IFERROR( INDEX(PROCESSING!$A$3:$A$43,  SMALL( IF( PROCESSING!$B$3:$B$43 = "No", ROW(PROCESSING!$A$3:$A$43)-ROW(PROCESSING!$A$3)+1 ),  ROWS(PROCESSING!$A$3:A20)) ),"")</f>
        <v/>
      </c>
      <c r="B24" s="330" t="str">
        <f t="array" ref="B24">IFERROR( INDEX(PROCESSING!$C$3:$C$43,  SMALL( IF( PROCESSING!$B$3:$B$43 = "No", ROW(PROCESSING!$C$3:$C$43)-ROW(PROCESSING!$C$3)+1 ),  ROWS(PROCESSING!$C$3:'PROCESSING'!C20)) ),"")</f>
        <v/>
      </c>
      <c r="C24" s="303"/>
      <c r="D24" s="303"/>
      <c r="E24" s="304"/>
      <c r="F24" s="296" t="str">
        <f t="array" ref="F24">IFERROR( INDEX(PROCESSING!$A$3:$A$43,  SMALL( IF( PROCESSING!$D$3:$D$43 = "No", ROW(PROCESSING!$A$3:$A$43)-ROW(PROCESSING!$A$3)+1 ),  ROWS(PROCESSING!$A$3:A20)) ),"")</f>
        <v/>
      </c>
      <c r="G24" s="296" t="str">
        <f t="array" ref="G24">IFERROR( INDEX(PROCESSING!$E$3:$E$43,  SMALL( IF(PROCESSING!$D$3:$D$43 = "No", ROW(PROCESSING!$E$3:$E$43)-ROW(PROCESSING!$E$3)+1 ),  ROWS(PROCESSING!$E$3:'PROCESSING'!E20)) ),"")</f>
        <v/>
      </c>
      <c r="H24" s="303"/>
      <c r="I24" s="303"/>
      <c r="J24" s="304"/>
      <c r="K24" s="296" t="str">
        <f t="array" ref="K24">IFERROR( INDEX(PROCESSING!$A$3:$A$43,  SMALL( IF( PROCESSING!$F$3:$F$43 = "No", ROW(PROCESSING!$A$3:$A$43)-ROW(PROCESSING!$A$3)+1 ),  ROWS(PROCESSING!$A$3:A20)) ),"")</f>
        <v/>
      </c>
      <c r="L24" s="296" t="str">
        <f t="array" ref="L24">IFERROR( INDEX(PROCESSING!$G$3:$G$43,  SMALL( IF( PROCESSING!$F$3:$F$43 = "No", ROW(PROCESSING!$G$3:$G$43)-ROW(PROCESSING!$G$3)+1 ),  ROWS(PROCESSING!$G$3:'PROCESSING'!G20)) ),"")</f>
        <v/>
      </c>
      <c r="M24" s="303"/>
      <c r="N24" s="303"/>
      <c r="O24" s="304"/>
      <c r="P24" s="296" t="str">
        <f t="array" ref="P24">IFERROR( INDEX(PROCESSING!$A$3:$A$43,  SMALL( IF( PROCESSING!$H$3:$H$43 = "No", ROW(PROCESSING!$A$3:$A$43)-ROW(PROCESSING!$A$3)+1 ),  ROWS(PROCESSING!$A$3:A20)) ),"")</f>
        <v/>
      </c>
      <c r="Q24" s="296" t="str">
        <f t="array" ref="Q24">IFERROR( INDEX(PROCESSING!$K$3:$K$43,  SMALL( IF( PROCESSING!$H$3:$H$43 = "No", ROW(PROCESSING!$K$3:$K$43)-ROW(PROCESSING!$K$3)+1 ),  ROWS(PROCESSING!$K$3:'PROCESSING'!I20)) ),"")</f>
        <v/>
      </c>
      <c r="R24" s="303"/>
      <c r="S24" s="303"/>
      <c r="T24" s="304"/>
      <c r="U24" s="296" t="str">
        <f t="array" ref="U24">IFERROR( INDEX(PROCESSING!$A$3:$A$43,  SMALL( IF( PROCESSING!$J$3:$J$43 = "No", ROW(PROCESSING!$A$3:$A$43)-ROW(PROCESSING!$A$3)+1 ),  ROWS(PROCESSING!$A$3:A20)) ),"")</f>
        <v/>
      </c>
      <c r="V24" s="296" t="str">
        <f t="array" ref="V24">IFERROR( INDEX(PROCESSING!$K$3:$K$43,  SMALL( IF( PROCESSING!$J$3:$J$43 = "No", ROW(PROCESSING!$K$3:$K$43)-ROW(PROCESSING!$K$3)+1 ),  ROWS(PROCESSING!$K$3:'PROCESSING'!K20)) ),"")</f>
        <v/>
      </c>
      <c r="W24" s="303"/>
      <c r="X24" s="303"/>
      <c r="Y24" s="304"/>
      <c r="Z24" s="296" t="str">
        <f t="array" ref="Z24">IFERROR( INDEX( PROCESSING!$A$3:$A$43,  SMALL( IF(  PROCESSING!$L$3:$L$43 = "No", ROW( PROCESSING!$A$3:$A$43)-ROW( PROCESSING!$A$3)+1 ),  ROWS( PROCESSING!$L$3:'PROCESSING'!L20)) ),"")</f>
        <v/>
      </c>
      <c r="AA24" s="296" t="str">
        <f t="array" ref="AA24">IFERROR( INDEX( PROCESSING!$M$3:$M$43,  SMALL( IF(  PROCESSING!$L$3:$L$43 = "No", ROW( PROCESSING!$M$3:$M$43)-ROW( PROCESSING!$M$3)+1 ),  ROWS( PROCESSING!$M$3                               : PROCESSING!M20)) ),"")</f>
        <v/>
      </c>
      <c r="AB24" s="303"/>
      <c r="AC24" s="303"/>
      <c r="AD24" s="304"/>
      <c r="AE24" s="305"/>
      <c r="AF24" s="305"/>
      <c r="AG24" s="305"/>
      <c r="AH24" s="305"/>
      <c r="AI24" s="305"/>
      <c r="AJ24" s="305"/>
      <c r="AK24" s="305"/>
      <c r="AL24" s="305"/>
      <c r="AM24" s="305"/>
      <c r="AN24" s="305"/>
      <c r="AO24" s="305"/>
    </row>
    <row r="25" spans="1:41" s="306" customFormat="1" ht="15.6" x14ac:dyDescent="0.3">
      <c r="A25" s="296" t="str">
        <f t="array" ref="A25">IFERROR( INDEX(PROCESSING!$A$3:$A$43,  SMALL( IF( PROCESSING!$B$3:$B$43 = "No", ROW(PROCESSING!$A$3:$A$43)-ROW(PROCESSING!$A$3)+1 ),  ROWS(PROCESSING!$A$3:A21)) ),"")</f>
        <v/>
      </c>
      <c r="B25" s="330" t="str">
        <f t="array" ref="B25">IFERROR( INDEX(PROCESSING!$C$3:$C$43,  SMALL( IF( PROCESSING!$B$3:$B$43 = "No", ROW(PROCESSING!$C$3:$C$43)-ROW(PROCESSING!$C$3)+1 ),  ROWS(PROCESSING!$C$3:'PROCESSING'!C21)) ),"")</f>
        <v/>
      </c>
      <c r="C25" s="303"/>
      <c r="D25" s="303"/>
      <c r="E25" s="304"/>
      <c r="F25" s="296" t="str">
        <f t="array" ref="F25">IFERROR( INDEX(PROCESSING!$A$3:$A$43,  SMALL( IF( PROCESSING!$D$3:$D$43 = "No", ROW(PROCESSING!$A$3:$A$43)-ROW(PROCESSING!$A$3)+1 ),  ROWS(PROCESSING!$A$3:A21)) ),"")</f>
        <v/>
      </c>
      <c r="G25" s="296" t="str">
        <f t="array" ref="G25">IFERROR( INDEX(PROCESSING!$E$3:$E$43,  SMALL( IF(PROCESSING!$D$3:$D$43 = "No", ROW(PROCESSING!$E$3:$E$43)-ROW(PROCESSING!$E$3)+1 ),  ROWS(PROCESSING!$E$3:'PROCESSING'!E21)) ),"")</f>
        <v/>
      </c>
      <c r="H25" s="303"/>
      <c r="I25" s="303"/>
      <c r="J25" s="304"/>
      <c r="K25" s="296" t="str">
        <f t="array" ref="K25">IFERROR( INDEX(PROCESSING!$A$3:$A$43,  SMALL( IF( PROCESSING!$F$3:$F$43 = "No", ROW(PROCESSING!$A$3:$A$43)-ROW(PROCESSING!$A$3)+1 ),  ROWS(PROCESSING!$A$3:A21)) ),"")</f>
        <v/>
      </c>
      <c r="L25" s="296" t="str">
        <f t="array" ref="L25">IFERROR( INDEX(PROCESSING!$G$3:$G$43,  SMALL( IF( PROCESSING!$F$3:$F$43 = "No", ROW(PROCESSING!$G$3:$G$43)-ROW(PROCESSING!$G$3)+1 ),  ROWS(PROCESSING!$G$3:'PROCESSING'!G21)) ),"")</f>
        <v/>
      </c>
      <c r="M25" s="303"/>
      <c r="N25" s="303"/>
      <c r="O25" s="304"/>
      <c r="P25" s="296" t="str">
        <f t="array" ref="P25">IFERROR( INDEX(PROCESSING!$A$3:$A$43,  SMALL( IF( PROCESSING!$H$3:$H$43 = "No", ROW(PROCESSING!$A$3:$A$43)-ROW(PROCESSING!$A$3)+1 ),  ROWS(PROCESSING!$A$3:A21)) ),"")</f>
        <v/>
      </c>
      <c r="Q25" s="296" t="str">
        <f t="array" ref="Q25">IFERROR( INDEX(PROCESSING!$K$3:$K$43,  SMALL( IF( PROCESSING!$H$3:$H$43 = "No", ROW(PROCESSING!$K$3:$K$43)-ROW(PROCESSING!$K$3)+1 ),  ROWS(PROCESSING!$K$3:'PROCESSING'!I21)) ),"")</f>
        <v/>
      </c>
      <c r="R25" s="303"/>
      <c r="S25" s="303"/>
      <c r="T25" s="304"/>
      <c r="U25" s="296" t="str">
        <f t="array" ref="U25">IFERROR( INDEX(PROCESSING!$A$3:$A$43,  SMALL( IF( PROCESSING!$J$3:$J$43 = "No", ROW(PROCESSING!$A$3:$A$43)-ROW(PROCESSING!$A$3)+1 ),  ROWS(PROCESSING!$A$3:A21)) ),"")</f>
        <v/>
      </c>
      <c r="V25" s="296" t="str">
        <f t="array" ref="V25">IFERROR( INDEX(PROCESSING!$K$3:$K$43,  SMALL( IF( PROCESSING!$J$3:$J$43 = "No", ROW(PROCESSING!$K$3:$K$43)-ROW(PROCESSING!$K$3)+1 ),  ROWS(PROCESSING!$K$3:'PROCESSING'!K21)) ),"")</f>
        <v/>
      </c>
      <c r="W25" s="303"/>
      <c r="X25" s="303"/>
      <c r="Y25" s="304"/>
      <c r="Z25" s="296" t="str">
        <f t="array" ref="Z25">IFERROR( INDEX( PROCESSING!$A$3:$A$43,  SMALL( IF(  PROCESSING!$L$3:$L$43 = "No", ROW( PROCESSING!$A$3:$A$43)-ROW( PROCESSING!$A$3)+1 ),  ROWS( PROCESSING!$L$3:'PROCESSING'!L21)) ),"")</f>
        <v/>
      </c>
      <c r="AA25" s="296" t="str">
        <f t="array" ref="AA25">IFERROR( INDEX( PROCESSING!$M$3:$M$43,  SMALL( IF(  PROCESSING!$L$3:$L$43 = "No", ROW( PROCESSING!$M$3:$M$43)-ROW( PROCESSING!$M$3)+1 ),  ROWS( PROCESSING!$M$3                               : PROCESSING!M21)) ),"")</f>
        <v/>
      </c>
      <c r="AB25" s="303"/>
      <c r="AC25" s="303"/>
      <c r="AD25" s="304"/>
      <c r="AE25" s="305"/>
      <c r="AF25" s="305"/>
      <c r="AG25" s="305"/>
      <c r="AH25" s="305"/>
      <c r="AI25" s="305"/>
      <c r="AJ25" s="305"/>
      <c r="AK25" s="305"/>
      <c r="AL25" s="305"/>
      <c r="AM25" s="305"/>
      <c r="AN25" s="305"/>
      <c r="AO25" s="305"/>
    </row>
    <row r="26" spans="1:41" s="306" customFormat="1" ht="15.6" x14ac:dyDescent="0.3">
      <c r="A26" s="296" t="str">
        <f t="array" ref="A26">IFERROR( INDEX(PROCESSING!$A$3:$A$43,  SMALL( IF( PROCESSING!$B$3:$B$43 = "No", ROW(PROCESSING!$A$3:$A$43)-ROW(PROCESSING!$A$3)+1 ),  ROWS(PROCESSING!$A$3:A22)) ),"")</f>
        <v/>
      </c>
      <c r="B26" s="330" t="str">
        <f t="array" ref="B26">IFERROR( INDEX(PROCESSING!$C$3:$C$43,  SMALL( IF( PROCESSING!$B$3:$B$43 = "No", ROW(PROCESSING!$C$3:$C$43)-ROW(PROCESSING!$C$3)+1 ),  ROWS(PROCESSING!$C$3:'PROCESSING'!C22)) ),"")</f>
        <v/>
      </c>
      <c r="C26" s="303"/>
      <c r="D26" s="303"/>
      <c r="E26" s="304"/>
      <c r="F26" s="296" t="str">
        <f t="array" ref="F26">IFERROR( INDEX(PROCESSING!$A$3:$A$43,  SMALL( IF( PROCESSING!$D$3:$D$43 = "No", ROW(PROCESSING!$A$3:$A$43)-ROW(PROCESSING!$A$3)+1 ),  ROWS(PROCESSING!$A$3:A22)) ),"")</f>
        <v/>
      </c>
      <c r="G26" s="296" t="str">
        <f t="array" ref="G26">IFERROR( INDEX(PROCESSING!$E$3:$E$43,  SMALL( IF(PROCESSING!$D$3:$D$43 = "No", ROW(PROCESSING!$E$3:$E$43)-ROW(PROCESSING!$E$3)+1 ),  ROWS(PROCESSING!$E$3:'PROCESSING'!E22)) ),"")</f>
        <v/>
      </c>
      <c r="H26" s="303"/>
      <c r="I26" s="303"/>
      <c r="J26" s="304"/>
      <c r="K26" s="296" t="str">
        <f t="array" ref="K26">IFERROR( INDEX(PROCESSING!$A$3:$A$43,  SMALL( IF( PROCESSING!$F$3:$F$43 = "No", ROW(PROCESSING!$A$3:$A$43)-ROW(PROCESSING!$A$3)+1 ),  ROWS(PROCESSING!$A$3:A22)) ),"")</f>
        <v/>
      </c>
      <c r="L26" s="296" t="str">
        <f t="array" ref="L26">IFERROR( INDEX(PROCESSING!$G$3:$G$43,  SMALL( IF( PROCESSING!$F$3:$F$43 = "No", ROW(PROCESSING!$G$3:$G$43)-ROW(PROCESSING!$G$3)+1 ),  ROWS(PROCESSING!$G$3:'PROCESSING'!G22)) ),"")</f>
        <v/>
      </c>
      <c r="M26" s="303"/>
      <c r="N26" s="303"/>
      <c r="O26" s="304"/>
      <c r="P26" s="296" t="str">
        <f t="array" ref="P26">IFERROR( INDEX(PROCESSING!$A$3:$A$43,  SMALL( IF( PROCESSING!$H$3:$H$43 = "No", ROW(PROCESSING!$A$3:$A$43)-ROW(PROCESSING!$A$3)+1 ),  ROWS(PROCESSING!$A$3:A22)) ),"")</f>
        <v/>
      </c>
      <c r="Q26" s="296" t="str">
        <f t="array" ref="Q26">IFERROR( INDEX(PROCESSING!$K$3:$K$43,  SMALL( IF( PROCESSING!$H$3:$H$43 = "No", ROW(PROCESSING!$K$3:$K$43)-ROW(PROCESSING!$K$3)+1 ),  ROWS(PROCESSING!$K$3:'PROCESSING'!I22)) ),"")</f>
        <v/>
      </c>
      <c r="R26" s="303"/>
      <c r="S26" s="303"/>
      <c r="T26" s="304"/>
      <c r="U26" s="296" t="str">
        <f t="array" ref="U26">IFERROR( INDEX(PROCESSING!$A$3:$A$43,  SMALL( IF( PROCESSING!$J$3:$J$43 = "No", ROW(PROCESSING!$A$3:$A$43)-ROW(PROCESSING!$A$3)+1 ),  ROWS(PROCESSING!$A$3:A22)) ),"")</f>
        <v/>
      </c>
      <c r="V26" s="296" t="str">
        <f t="array" ref="V26">IFERROR( INDEX(PROCESSING!$K$3:$K$43,  SMALL( IF( PROCESSING!$J$3:$J$43 = "No", ROW(PROCESSING!$K$3:$K$43)-ROW(PROCESSING!$K$3)+1 ),  ROWS(PROCESSING!$K$3:'PROCESSING'!K22)) ),"")</f>
        <v/>
      </c>
      <c r="W26" s="303"/>
      <c r="X26" s="303"/>
      <c r="Y26" s="304"/>
      <c r="Z26" s="296" t="str">
        <f t="array" ref="Z26">IFERROR( INDEX( PROCESSING!$A$3:$A$43,  SMALL( IF(  PROCESSING!$L$3:$L$43 = "No", ROW( PROCESSING!$A$3:$A$43)-ROW( PROCESSING!$A$3)+1 ),  ROWS( PROCESSING!$L$3:'PROCESSING'!L22)) ),"")</f>
        <v/>
      </c>
      <c r="AA26" s="296" t="str">
        <f t="array" ref="AA26">IFERROR( INDEX( PROCESSING!$M$3:$M$43,  SMALL( IF(  PROCESSING!$L$3:$L$43 = "No", ROW( PROCESSING!$M$3:$M$43)-ROW( PROCESSING!$M$3)+1 ),  ROWS( PROCESSING!$M$3                               : PROCESSING!M22)) ),"")</f>
        <v/>
      </c>
      <c r="AB26" s="303"/>
      <c r="AC26" s="303"/>
      <c r="AD26" s="304"/>
      <c r="AE26" s="305"/>
      <c r="AF26" s="305"/>
      <c r="AG26" s="305"/>
      <c r="AH26" s="305"/>
      <c r="AI26" s="305"/>
      <c r="AJ26" s="305"/>
      <c r="AK26" s="305"/>
      <c r="AL26" s="305"/>
      <c r="AM26" s="305"/>
      <c r="AN26" s="305"/>
      <c r="AO26" s="305"/>
    </row>
    <row r="27" spans="1:41" s="306" customFormat="1" ht="15.6" x14ac:dyDescent="0.3">
      <c r="A27" s="296" t="str">
        <f t="array" ref="A27">IFERROR( INDEX(PROCESSING!$A$3:$A$43,  SMALL( IF( PROCESSING!$B$3:$B$43 = "No", ROW(PROCESSING!$A$3:$A$43)-ROW(PROCESSING!$A$3)+1 ),  ROWS(PROCESSING!$A$3:A23)) ),"")</f>
        <v/>
      </c>
      <c r="B27" s="330" t="str">
        <f t="array" ref="B27">IFERROR( INDEX(PROCESSING!$C$3:$C$43,  SMALL( IF( PROCESSING!$B$3:$B$43 = "No", ROW(PROCESSING!$C$3:$C$43)-ROW(PROCESSING!$C$3)+1 ),  ROWS(PROCESSING!$C$3:'PROCESSING'!C23)) ),"")</f>
        <v/>
      </c>
      <c r="C27" s="303"/>
      <c r="D27" s="303"/>
      <c r="E27" s="304"/>
      <c r="F27" s="296" t="str">
        <f t="array" ref="F27">IFERROR( INDEX(PROCESSING!$A$3:$A$43,  SMALL( IF( PROCESSING!$D$3:$D$43 = "No", ROW(PROCESSING!$A$3:$A$43)-ROW(PROCESSING!$A$3)+1 ),  ROWS(PROCESSING!$A$3:A23)) ),"")</f>
        <v/>
      </c>
      <c r="G27" s="296" t="str">
        <f t="array" ref="G27">IFERROR( INDEX(PROCESSING!$E$3:$E$43,  SMALL( IF(PROCESSING!$D$3:$D$43 = "No", ROW(PROCESSING!$E$3:$E$43)-ROW(PROCESSING!$E$3)+1 ),  ROWS(PROCESSING!$E$3:'PROCESSING'!E23)) ),"")</f>
        <v/>
      </c>
      <c r="H27" s="303"/>
      <c r="I27" s="303"/>
      <c r="J27" s="304"/>
      <c r="K27" s="296" t="str">
        <f t="array" ref="K27">IFERROR( INDEX(PROCESSING!$A$3:$A$43,  SMALL( IF( PROCESSING!$F$3:$F$43 = "No", ROW(PROCESSING!$A$3:$A$43)-ROW(PROCESSING!$A$3)+1 ),  ROWS(PROCESSING!$A$3:A23)) ),"")</f>
        <v/>
      </c>
      <c r="L27" s="296" t="str">
        <f t="array" ref="L27">IFERROR( INDEX(PROCESSING!$G$3:$G$43,  SMALL( IF( PROCESSING!$F$3:$F$43 = "No", ROW(PROCESSING!$G$3:$G$43)-ROW(PROCESSING!$G$3)+1 ),  ROWS(PROCESSING!$G$3:'PROCESSING'!G23)) ),"")</f>
        <v/>
      </c>
      <c r="M27" s="303"/>
      <c r="N27" s="303"/>
      <c r="O27" s="304"/>
      <c r="P27" s="296" t="str">
        <f t="array" ref="P27">IFERROR( INDEX(PROCESSING!$A$3:$A$43,  SMALL( IF( PROCESSING!$H$3:$H$43 = "No", ROW(PROCESSING!$A$3:$A$43)-ROW(PROCESSING!$A$3)+1 ),  ROWS(PROCESSING!$A$3:A23)) ),"")</f>
        <v/>
      </c>
      <c r="Q27" s="296" t="str">
        <f t="array" ref="Q27">IFERROR( INDEX(PROCESSING!$K$3:$K$43,  SMALL( IF( PROCESSING!$H$3:$H$43 = "No", ROW(PROCESSING!$K$3:$K$43)-ROW(PROCESSING!$K$3)+1 ),  ROWS(PROCESSING!$K$3:'PROCESSING'!I23)) ),"")</f>
        <v/>
      </c>
      <c r="R27" s="303"/>
      <c r="S27" s="303"/>
      <c r="T27" s="304"/>
      <c r="U27" s="296" t="str">
        <f t="array" ref="U27">IFERROR( INDEX(PROCESSING!$A$3:$A$43,  SMALL( IF( PROCESSING!$J$3:$J$43 = "No", ROW(PROCESSING!$A$3:$A$43)-ROW(PROCESSING!$A$3)+1 ),  ROWS(PROCESSING!$A$3:A23)) ),"")</f>
        <v/>
      </c>
      <c r="V27" s="296" t="str">
        <f t="array" ref="V27">IFERROR( INDEX(PROCESSING!$K$3:$K$43,  SMALL( IF( PROCESSING!$J$3:$J$43 = "No", ROW(PROCESSING!$K$3:$K$43)-ROW(PROCESSING!$K$3)+1 ),  ROWS(PROCESSING!$K$3:'PROCESSING'!K23)) ),"")</f>
        <v/>
      </c>
      <c r="W27" s="303"/>
      <c r="X27" s="303"/>
      <c r="Y27" s="304"/>
      <c r="Z27" s="296" t="str">
        <f t="array" ref="Z27">IFERROR( INDEX( PROCESSING!$A$3:$A$43,  SMALL( IF(  PROCESSING!$L$3:$L$43 = "No", ROW( PROCESSING!$A$3:$A$43)-ROW( PROCESSING!$A$3)+1 ),  ROWS( PROCESSING!$L$3:'PROCESSING'!L23)) ),"")</f>
        <v/>
      </c>
      <c r="AA27" s="296" t="str">
        <f t="array" ref="AA27">IFERROR( INDEX( PROCESSING!$M$3:$M$43,  SMALL( IF(  PROCESSING!$L$3:$L$43 = "No", ROW( PROCESSING!$M$3:$M$43)-ROW( PROCESSING!$M$3)+1 ),  ROWS( PROCESSING!$M$3                               : PROCESSING!M23)) ),"")</f>
        <v/>
      </c>
      <c r="AB27" s="303"/>
      <c r="AC27" s="303"/>
      <c r="AD27" s="304"/>
      <c r="AE27" s="305"/>
      <c r="AF27" s="305"/>
      <c r="AG27" s="305"/>
      <c r="AH27" s="305"/>
      <c r="AI27" s="305"/>
      <c r="AJ27" s="305"/>
      <c r="AK27" s="305"/>
      <c r="AL27" s="305"/>
      <c r="AM27" s="305"/>
      <c r="AN27" s="305"/>
      <c r="AO27" s="305"/>
    </row>
    <row r="28" spans="1:41" s="306" customFormat="1" ht="15.6" x14ac:dyDescent="0.3">
      <c r="A28" s="296" t="str">
        <f t="array" ref="A28">IFERROR( INDEX(PROCESSING!$A$3:$A$43,  SMALL( IF( PROCESSING!$B$3:$B$43 = "No", ROW(PROCESSING!$A$3:$A$43)-ROW(PROCESSING!$A$3)+1 ),  ROWS(PROCESSING!$A$3:A24)) ),"")</f>
        <v/>
      </c>
      <c r="B28" s="330" t="str">
        <f t="array" ref="B28">IFERROR( INDEX(PROCESSING!$C$3:$C$43,  SMALL( IF( PROCESSING!$B$3:$B$43 = "No", ROW(PROCESSING!$C$3:$C$43)-ROW(PROCESSING!$C$3)+1 ),  ROWS(PROCESSING!$C$3:'PROCESSING'!C24)) ),"")</f>
        <v/>
      </c>
      <c r="C28" s="303"/>
      <c r="D28" s="303"/>
      <c r="E28" s="304"/>
      <c r="F28" s="296" t="str">
        <f t="array" ref="F28">IFERROR( INDEX(PROCESSING!$A$3:$A$43,  SMALL( IF( PROCESSING!$D$3:$D$43 = "No", ROW(PROCESSING!$A$3:$A$43)-ROW(PROCESSING!$A$3)+1 ),  ROWS(PROCESSING!$A$3:A24)) ),"")</f>
        <v/>
      </c>
      <c r="G28" s="296" t="str">
        <f t="array" ref="G28">IFERROR( INDEX(PROCESSING!$E$3:$E$43,  SMALL( IF(PROCESSING!$D$3:$D$43 = "No", ROW(PROCESSING!$E$3:$E$43)-ROW(PROCESSING!$E$3)+1 ),  ROWS(PROCESSING!$E$3:'PROCESSING'!E24)) ),"")</f>
        <v/>
      </c>
      <c r="H28" s="303"/>
      <c r="I28" s="303"/>
      <c r="J28" s="304"/>
      <c r="K28" s="296" t="str">
        <f t="array" ref="K28">IFERROR( INDEX(PROCESSING!$A$3:$A$43,  SMALL( IF( PROCESSING!$F$3:$F$43 = "No", ROW(PROCESSING!$A$3:$A$43)-ROW(PROCESSING!$A$3)+1 ),  ROWS(PROCESSING!$A$3:A24)) ),"")</f>
        <v/>
      </c>
      <c r="L28" s="296" t="str">
        <f t="array" ref="L28">IFERROR( INDEX(PROCESSING!$G$3:$G$43,  SMALL( IF( PROCESSING!$F$3:$F$43 = "No", ROW(PROCESSING!$G$3:$G$43)-ROW(PROCESSING!$G$3)+1 ),  ROWS(PROCESSING!$G$3:'PROCESSING'!G24)) ),"")</f>
        <v/>
      </c>
      <c r="M28" s="303"/>
      <c r="N28" s="303"/>
      <c r="O28" s="304"/>
      <c r="P28" s="296" t="str">
        <f t="array" ref="P28">IFERROR( INDEX(PROCESSING!$A$3:$A$43,  SMALL( IF( PROCESSING!$H$3:$H$43 = "No", ROW(PROCESSING!$A$3:$A$43)-ROW(PROCESSING!$A$3)+1 ),  ROWS(PROCESSING!$A$3:A24)) ),"")</f>
        <v/>
      </c>
      <c r="Q28" s="296" t="str">
        <f t="array" ref="Q28">IFERROR( INDEX(PROCESSING!$K$3:$K$43,  SMALL( IF( PROCESSING!$H$3:$H$43 = "No", ROW(PROCESSING!$K$3:$K$43)-ROW(PROCESSING!$K$3)+1 ),  ROWS(PROCESSING!$K$3:'PROCESSING'!I24)) ),"")</f>
        <v/>
      </c>
      <c r="R28" s="303"/>
      <c r="S28" s="303"/>
      <c r="T28" s="304"/>
      <c r="U28" s="296" t="str">
        <f t="array" ref="U28">IFERROR( INDEX(PROCESSING!$A$3:$A$43,  SMALL( IF( PROCESSING!$J$3:$J$43 = "No", ROW(PROCESSING!$A$3:$A$43)-ROW(PROCESSING!$A$3)+1 ),  ROWS(PROCESSING!$A$3:A24)) ),"")</f>
        <v/>
      </c>
      <c r="V28" s="296" t="str">
        <f t="array" ref="V28">IFERROR( INDEX(PROCESSING!$K$3:$K$43,  SMALL( IF( PROCESSING!$J$3:$J$43 = "No", ROW(PROCESSING!$K$3:$K$43)-ROW(PROCESSING!$K$3)+1 ),  ROWS(PROCESSING!$K$3:'PROCESSING'!K24)) ),"")</f>
        <v/>
      </c>
      <c r="W28" s="303"/>
      <c r="X28" s="303"/>
      <c r="Y28" s="304"/>
      <c r="Z28" s="296" t="str">
        <f t="array" ref="Z28">IFERROR( INDEX( PROCESSING!$A$3:$A$43,  SMALL( IF(  PROCESSING!$L$3:$L$43 = "No", ROW( PROCESSING!$A$3:$A$43)-ROW( PROCESSING!$A$3)+1 ),  ROWS( PROCESSING!$L$3:'PROCESSING'!L24)) ),"")</f>
        <v/>
      </c>
      <c r="AA28" s="296" t="str">
        <f t="array" ref="AA28">IFERROR( INDEX( PROCESSING!$M$3:$M$43,  SMALL( IF(  PROCESSING!$L$3:$L$43 = "No", ROW( PROCESSING!$M$3:$M$43)-ROW( PROCESSING!$M$3)+1 ),  ROWS( PROCESSING!$M$3                               : PROCESSING!M24)) ),"")</f>
        <v/>
      </c>
      <c r="AB28" s="303"/>
      <c r="AC28" s="303"/>
      <c r="AD28" s="304"/>
      <c r="AE28" s="305"/>
      <c r="AF28" s="305"/>
      <c r="AG28" s="305"/>
      <c r="AH28" s="305"/>
      <c r="AI28" s="305"/>
      <c r="AJ28" s="305"/>
      <c r="AK28" s="305"/>
      <c r="AL28" s="305"/>
      <c r="AM28" s="305"/>
      <c r="AN28" s="305"/>
      <c r="AO28" s="305"/>
    </row>
    <row r="29" spans="1:41" s="306" customFormat="1" ht="15.6" x14ac:dyDescent="0.3">
      <c r="A29" s="296" t="str">
        <f t="array" ref="A29">IFERROR( INDEX(PROCESSING!$A$3:$A$43,  SMALL( IF( PROCESSING!$B$3:$B$43 = "No", ROW(PROCESSING!$A$3:$A$43)-ROW(PROCESSING!$A$3)+1 ),  ROWS(PROCESSING!$A$3:A25)) ),"")</f>
        <v/>
      </c>
      <c r="B29" s="330" t="str">
        <f t="array" ref="B29">IFERROR( INDEX(PROCESSING!$C$3:$C$43,  SMALL( IF( PROCESSING!$B$3:$B$43 = "No", ROW(PROCESSING!$C$3:$C$43)-ROW(PROCESSING!$C$3)+1 ),  ROWS(PROCESSING!$C$3:'PROCESSING'!C25)) ),"")</f>
        <v/>
      </c>
      <c r="C29" s="303"/>
      <c r="D29" s="303"/>
      <c r="E29" s="304"/>
      <c r="F29" s="296" t="str">
        <f t="array" ref="F29">IFERROR( INDEX(PROCESSING!$A$3:$A$43,  SMALL( IF( PROCESSING!$D$3:$D$43 = "No", ROW(PROCESSING!$A$3:$A$43)-ROW(PROCESSING!$A$3)+1 ),  ROWS(PROCESSING!$A$3:A25)) ),"")</f>
        <v/>
      </c>
      <c r="G29" s="296" t="str">
        <f t="array" ref="G29">IFERROR( INDEX(PROCESSING!$E$3:$E$43,  SMALL( IF(PROCESSING!$D$3:$D$43 = "No", ROW(PROCESSING!$E$3:$E$43)-ROW(PROCESSING!$E$3)+1 ),  ROWS(PROCESSING!$E$3:'PROCESSING'!E25)) ),"")</f>
        <v/>
      </c>
      <c r="H29" s="303"/>
      <c r="I29" s="303"/>
      <c r="J29" s="304"/>
      <c r="K29" s="296" t="str">
        <f t="array" ref="K29">IFERROR( INDEX(PROCESSING!$A$3:$A$43,  SMALL( IF( PROCESSING!$F$3:$F$43 = "No", ROW(PROCESSING!$A$3:$A$43)-ROW(PROCESSING!$A$3)+1 ),  ROWS(PROCESSING!$A$3:A25)) ),"")</f>
        <v/>
      </c>
      <c r="L29" s="296" t="str">
        <f t="array" ref="L29">IFERROR( INDEX(PROCESSING!$G$3:$G$43,  SMALL( IF( PROCESSING!$F$3:$F$43 = "No", ROW(PROCESSING!$G$3:$G$43)-ROW(PROCESSING!$G$3)+1 ),  ROWS(PROCESSING!$G$3:'PROCESSING'!G25)) ),"")</f>
        <v/>
      </c>
      <c r="M29" s="303"/>
      <c r="N29" s="303"/>
      <c r="O29" s="304"/>
      <c r="P29" s="296" t="str">
        <f t="array" ref="P29">IFERROR( INDEX(PROCESSING!$A$3:$A$43,  SMALL( IF( PROCESSING!$H$3:$H$43 = "No", ROW(PROCESSING!$A$3:$A$43)-ROW(PROCESSING!$A$3)+1 ),  ROWS(PROCESSING!$A$3:A25)) ),"")</f>
        <v/>
      </c>
      <c r="Q29" s="296" t="str">
        <f t="array" ref="Q29">IFERROR( INDEX(PROCESSING!$K$3:$K$43,  SMALL( IF( PROCESSING!$H$3:$H$43 = "No", ROW(PROCESSING!$K$3:$K$43)-ROW(PROCESSING!$K$3)+1 ),  ROWS(PROCESSING!$K$3:'PROCESSING'!I25)) ),"")</f>
        <v/>
      </c>
      <c r="R29" s="303"/>
      <c r="S29" s="303"/>
      <c r="T29" s="304"/>
      <c r="U29" s="296" t="str">
        <f t="array" ref="U29">IFERROR( INDEX(PROCESSING!$A$3:$A$43,  SMALL( IF( PROCESSING!$J$3:$J$43 = "No", ROW(PROCESSING!$A$3:$A$43)-ROW(PROCESSING!$A$3)+1 ),  ROWS(PROCESSING!$A$3:A25)) ),"")</f>
        <v/>
      </c>
      <c r="V29" s="296" t="str">
        <f t="array" ref="V29">IFERROR( INDEX(PROCESSING!$K$3:$K$43,  SMALL( IF( PROCESSING!$J$3:$J$43 = "No", ROW(PROCESSING!$K$3:$K$43)-ROW(PROCESSING!$K$3)+1 ),  ROWS(PROCESSING!$K$3:'PROCESSING'!K25)) ),"")</f>
        <v/>
      </c>
      <c r="W29" s="303"/>
      <c r="X29" s="303"/>
      <c r="Y29" s="304"/>
      <c r="Z29" s="296" t="str">
        <f t="array" ref="Z29">IFERROR( INDEX( PROCESSING!$A$3:$A$43,  SMALL( IF(  PROCESSING!$L$3:$L$43 = "No", ROW( PROCESSING!$A$3:$A$43)-ROW( PROCESSING!$A$3)+1 ),  ROWS( PROCESSING!$L$3:'PROCESSING'!L25)) ),"")</f>
        <v/>
      </c>
      <c r="AA29" s="296" t="str">
        <f t="array" ref="AA29">IFERROR( INDEX( PROCESSING!$M$3:$M$43,  SMALL( IF(  PROCESSING!$L$3:$L$43 = "No", ROW( PROCESSING!$M$3:$M$43)-ROW( PROCESSING!$M$3)+1 ),  ROWS( PROCESSING!$M$3                               : PROCESSING!M25)) ),"")</f>
        <v/>
      </c>
      <c r="AB29" s="303"/>
      <c r="AC29" s="303"/>
      <c r="AD29" s="304"/>
      <c r="AE29" s="305"/>
      <c r="AF29" s="305"/>
      <c r="AG29" s="305"/>
      <c r="AH29" s="305"/>
      <c r="AI29" s="305"/>
      <c r="AJ29" s="305"/>
      <c r="AK29" s="305"/>
      <c r="AL29" s="305"/>
      <c r="AM29" s="305"/>
      <c r="AN29" s="305"/>
      <c r="AO29" s="305"/>
    </row>
    <row r="30" spans="1:41" s="306" customFormat="1" ht="15.6" x14ac:dyDescent="0.3">
      <c r="A30" s="296" t="str">
        <f t="array" ref="A30">IFERROR( INDEX(PROCESSING!$A$3:$A$43,  SMALL( IF( PROCESSING!$B$3:$B$43 = "No", ROW(PROCESSING!$A$3:$A$43)-ROW(PROCESSING!$A$3)+1 ),  ROWS(PROCESSING!$A$3:A26)) ),"")</f>
        <v/>
      </c>
      <c r="B30" s="330" t="str">
        <f t="array" ref="B30">IFERROR( INDEX(PROCESSING!$C$3:$C$43,  SMALL( IF( PROCESSING!$B$3:$B$43 = "No", ROW(PROCESSING!$C$3:$C$43)-ROW(PROCESSING!$C$3)+1 ),  ROWS(PROCESSING!$C$3:'PROCESSING'!C26)) ),"")</f>
        <v/>
      </c>
      <c r="C30" s="303"/>
      <c r="D30" s="303"/>
      <c r="E30" s="304"/>
      <c r="F30" s="296" t="str">
        <f t="array" ref="F30">IFERROR( INDEX(PROCESSING!$A$3:$A$43,  SMALL( IF( PROCESSING!$D$3:$D$43 = "No", ROW(PROCESSING!$A$3:$A$43)-ROW(PROCESSING!$A$3)+1 ),  ROWS(PROCESSING!$A$3:A26)) ),"")</f>
        <v/>
      </c>
      <c r="G30" s="296" t="str">
        <f t="array" ref="G30">IFERROR( INDEX(PROCESSING!$E$3:$E$43,  SMALL( IF(PROCESSING!$D$3:$D$43 = "No", ROW(PROCESSING!$E$3:$E$43)-ROW(PROCESSING!$E$3)+1 ),  ROWS(PROCESSING!$E$3:'PROCESSING'!E26)) ),"")</f>
        <v/>
      </c>
      <c r="H30" s="303"/>
      <c r="I30" s="303"/>
      <c r="J30" s="304"/>
      <c r="K30" s="296" t="str">
        <f t="array" ref="K30">IFERROR( INDEX(PROCESSING!$A$3:$A$43,  SMALL( IF( PROCESSING!$F$3:$F$43 = "No", ROW(PROCESSING!$A$3:$A$43)-ROW(PROCESSING!$A$3)+1 ),  ROWS(PROCESSING!$A$3:A26)) ),"")</f>
        <v/>
      </c>
      <c r="L30" s="296" t="str">
        <f t="array" ref="L30">IFERROR( INDEX(PROCESSING!$G$3:$G$43,  SMALL( IF( PROCESSING!$F$3:$F$43 = "No", ROW(PROCESSING!$G$3:$G$43)-ROW(PROCESSING!$G$3)+1 ),  ROWS(PROCESSING!$G$3:'PROCESSING'!G26)) ),"")</f>
        <v/>
      </c>
      <c r="M30" s="303"/>
      <c r="N30" s="303"/>
      <c r="O30" s="304"/>
      <c r="P30" s="296" t="str">
        <f t="array" ref="P30">IFERROR( INDEX(PROCESSING!$A$3:$A$43,  SMALL( IF( PROCESSING!$H$3:$H$43 = "No", ROW(PROCESSING!$A$3:$A$43)-ROW(PROCESSING!$A$3)+1 ),  ROWS(PROCESSING!$A$3:A26)) ),"")</f>
        <v/>
      </c>
      <c r="Q30" s="296" t="str">
        <f t="array" ref="Q30">IFERROR( INDEX(PROCESSING!$K$3:$K$43,  SMALL( IF( PROCESSING!$H$3:$H$43 = "No", ROW(PROCESSING!$K$3:$K$43)-ROW(PROCESSING!$K$3)+1 ),  ROWS(PROCESSING!$K$3:'PROCESSING'!I26)) ),"")</f>
        <v/>
      </c>
      <c r="R30" s="303"/>
      <c r="S30" s="303"/>
      <c r="T30" s="304"/>
      <c r="U30" s="296" t="str">
        <f t="array" ref="U30">IFERROR( INDEX(PROCESSING!$A$3:$A$43,  SMALL( IF( PROCESSING!$J$3:$J$43 = "No", ROW(PROCESSING!$A$3:$A$43)-ROW(PROCESSING!$A$3)+1 ),  ROWS(PROCESSING!$A$3:A26)) ),"")</f>
        <v/>
      </c>
      <c r="V30" s="296" t="str">
        <f t="array" ref="V30">IFERROR( INDEX(PROCESSING!$K$3:$K$43,  SMALL( IF( PROCESSING!$J$3:$J$43 = "No", ROW(PROCESSING!$K$3:$K$43)-ROW(PROCESSING!$K$3)+1 ),  ROWS(PROCESSING!$K$3:'PROCESSING'!K26)) ),"")</f>
        <v/>
      </c>
      <c r="W30" s="303"/>
      <c r="X30" s="303"/>
      <c r="Y30" s="304"/>
      <c r="Z30" s="296" t="str">
        <f t="array" ref="Z30">IFERROR( INDEX( PROCESSING!$A$3:$A$43,  SMALL( IF(  PROCESSING!$L$3:$L$43 = "No", ROW( PROCESSING!$A$3:$A$43)-ROW( PROCESSING!$A$3)+1 ),  ROWS( PROCESSING!$L$3:'PROCESSING'!L26)) ),"")</f>
        <v/>
      </c>
      <c r="AA30" s="296" t="str">
        <f t="array" ref="AA30">IFERROR( INDEX( PROCESSING!$M$3:$M$43,  SMALL( IF(  PROCESSING!$L$3:$L$43 = "No", ROW( PROCESSING!$M$3:$M$43)-ROW( PROCESSING!$M$3)+1 ),  ROWS( PROCESSING!$M$3                               : PROCESSING!M26)) ),"")</f>
        <v/>
      </c>
      <c r="AB30" s="303"/>
      <c r="AC30" s="303"/>
      <c r="AD30" s="304"/>
      <c r="AE30" s="305"/>
      <c r="AF30" s="305"/>
      <c r="AG30" s="305"/>
      <c r="AH30" s="305"/>
      <c r="AI30" s="305"/>
      <c r="AJ30" s="305"/>
      <c r="AK30" s="305"/>
      <c r="AL30" s="305"/>
      <c r="AM30" s="305"/>
      <c r="AN30" s="305"/>
      <c r="AO30" s="305"/>
    </row>
    <row r="31" spans="1:41" ht="15.6" x14ac:dyDescent="0.3">
      <c r="A31" s="296" t="str">
        <f t="array" ref="A31">IFERROR( INDEX(PROCESSING!$A$3:$A$43,  SMALL( IF( PROCESSING!$B$3:$B$43 = "No", ROW(PROCESSING!$A$3:$A$43)-ROW(PROCESSING!$A$3)+1 ),  ROWS(PROCESSING!$A$3:A27)) ),"")</f>
        <v/>
      </c>
      <c r="B31" s="330" t="str">
        <f t="array" ref="B31">IFERROR( INDEX(PROCESSING!$C$3:$C$43,  SMALL( IF( PROCESSING!$B$3:$B$43 = "No", ROW(PROCESSING!$C$3:$C$43)-ROW(PROCESSING!$C$3)+1 ),  ROWS(PROCESSING!$C$3:'PROCESSING'!C27)) ),"")</f>
        <v/>
      </c>
      <c r="C31" s="303"/>
      <c r="D31" s="303"/>
      <c r="E31" s="304"/>
      <c r="F31" s="296" t="str">
        <f t="array" ref="F31">IFERROR( INDEX(PROCESSING!$A$3:$A$43,  SMALL( IF( PROCESSING!$D$3:$D$43 = "No", ROW(PROCESSING!$A$3:$A$43)-ROW(PROCESSING!$A$3)+1 ),  ROWS(PROCESSING!$A$3:A27)) ),"")</f>
        <v/>
      </c>
      <c r="G31" s="296" t="str">
        <f t="array" ref="G31">IFERROR( INDEX(PROCESSING!$E$3:$E$43,  SMALL( IF(PROCESSING!$D$3:$D$43 = "No", ROW(PROCESSING!$E$3:$E$43)-ROW(PROCESSING!$E$3)+1 ),  ROWS(PROCESSING!$E$3:'PROCESSING'!E27)) ),"")</f>
        <v/>
      </c>
      <c r="H31" s="303"/>
      <c r="I31" s="303"/>
      <c r="J31" s="304"/>
      <c r="K31" s="296" t="str">
        <f t="array" ref="K31">IFERROR( INDEX(PROCESSING!$A$3:$A$43,  SMALL( IF( PROCESSING!$F$3:$F$43 = "No", ROW(PROCESSING!$A$3:$A$43)-ROW(PROCESSING!$A$3)+1 ),  ROWS(PROCESSING!$A$3:A27)) ),"")</f>
        <v/>
      </c>
      <c r="L31" s="296" t="str">
        <f t="array" ref="L31">IFERROR( INDEX(PROCESSING!$G$3:$G$43,  SMALL( IF( PROCESSING!$F$3:$F$43 = "No", ROW(PROCESSING!$G$3:$G$43)-ROW(PROCESSING!$G$3)+1 ),  ROWS(PROCESSING!$G$3:'PROCESSING'!G27)) ),"")</f>
        <v/>
      </c>
      <c r="M31" s="303"/>
      <c r="N31" s="303"/>
      <c r="O31" s="304"/>
      <c r="P31" s="296" t="str">
        <f t="array" ref="P31">IFERROR( INDEX(PROCESSING!$A$3:$A$43,  SMALL( IF( PROCESSING!$H$3:$H$43 = "No", ROW(PROCESSING!$A$3:$A$43)-ROW(PROCESSING!$A$3)+1 ),  ROWS(PROCESSING!$A$3:A27)) ),"")</f>
        <v/>
      </c>
      <c r="Q31" s="296" t="str">
        <f t="array" ref="Q31">IFERROR( INDEX(PROCESSING!$K$3:$K$43,  SMALL( IF( PROCESSING!$H$3:$H$43 = "No", ROW(PROCESSING!$K$3:$K$43)-ROW(PROCESSING!$K$3)+1 ),  ROWS(PROCESSING!$K$3:'PROCESSING'!I27)) ),"")</f>
        <v/>
      </c>
      <c r="R31" s="303"/>
      <c r="S31" s="303"/>
      <c r="T31" s="304"/>
      <c r="U31" s="296" t="str">
        <f t="array" ref="U31">IFERROR( INDEX(PROCESSING!$A$3:$A$43,  SMALL( IF( PROCESSING!$J$3:$J$43 = "No", ROW(PROCESSING!$A$3:$A$43)-ROW(PROCESSING!$A$3)+1 ),  ROWS(PROCESSING!$A$3:A27)) ),"")</f>
        <v/>
      </c>
      <c r="V31" s="296" t="str">
        <f t="array" ref="V31">IFERROR( INDEX(PROCESSING!$K$3:$K$43,  SMALL( IF( PROCESSING!$J$3:$J$43 = "No", ROW(PROCESSING!$K$3:$K$43)-ROW(PROCESSING!$K$3)+1 ),  ROWS(PROCESSING!$K$3:'PROCESSING'!K27)) ),"")</f>
        <v/>
      </c>
      <c r="W31" s="303"/>
      <c r="X31" s="303"/>
      <c r="Y31" s="304"/>
      <c r="Z31" s="296" t="str">
        <f t="array" ref="Z31">IFERROR( INDEX( PROCESSING!$A$3:$A$43,  SMALL( IF(  PROCESSING!$L$3:$L$43 = "No", ROW( PROCESSING!$A$3:$A$43)-ROW( PROCESSING!$A$3)+1 ),  ROWS( PROCESSING!$L$3:'PROCESSING'!L27)) ),"")</f>
        <v/>
      </c>
      <c r="AA31" s="296" t="str">
        <f t="array" ref="AA31">IFERROR( INDEX( PROCESSING!$M$3:$M$43,  SMALL( IF(  PROCESSING!$L$3:$L$43 = "No", ROW( PROCESSING!$M$3:$M$43)-ROW( PROCESSING!$M$3)+1 ),  ROWS( PROCESSING!$M$3                               : PROCESSING!M27)) ),"")</f>
        <v/>
      </c>
      <c r="AB31" s="303"/>
      <c r="AC31" s="303"/>
      <c r="AD31" s="298"/>
      <c r="AE31" s="299"/>
      <c r="AF31" s="299"/>
      <c r="AG31" s="299"/>
      <c r="AH31" s="299"/>
      <c r="AI31" s="299"/>
      <c r="AJ31" s="299"/>
      <c r="AK31" s="299"/>
      <c r="AL31" s="299"/>
      <c r="AM31" s="299"/>
      <c r="AN31" s="299"/>
      <c r="AO31" s="299"/>
    </row>
    <row r="32" spans="1:41" ht="15.6" x14ac:dyDescent="0.3">
      <c r="A32" s="296" t="str">
        <f t="array" ref="A32">IFERROR( INDEX(PROCESSING!$A$3:$A$43,  SMALL( IF( PROCESSING!$B$3:$B$43 = "No", ROW(PROCESSING!$A$3:$A$43)-ROW(PROCESSING!$A$3)+1 ),  ROWS(PROCESSING!$A$3:A28)) ),"")</f>
        <v/>
      </c>
      <c r="B32" s="330" t="str">
        <f t="array" ref="B32">IFERROR( INDEX(PROCESSING!$C$3:$C$43,  SMALL( IF( PROCESSING!$B$3:$B$43 = "No", ROW(PROCESSING!$C$3:$C$43)-ROW(PROCESSING!$C$3)+1 ),  ROWS(PROCESSING!$C$3:'PROCESSING'!C28)) ),"")</f>
        <v/>
      </c>
      <c r="C32" s="303"/>
      <c r="D32" s="303"/>
      <c r="E32" s="304"/>
      <c r="F32" s="296" t="str">
        <f t="array" ref="F32">IFERROR( INDEX(PROCESSING!$A$3:$A$43,  SMALL( IF( PROCESSING!$D$3:$D$43 = "No", ROW(PROCESSING!$A$3:$A$43)-ROW(PROCESSING!$A$3)+1 ),  ROWS(PROCESSING!$A$3:A28)) ),"")</f>
        <v/>
      </c>
      <c r="G32" s="296" t="str">
        <f t="array" ref="G32">IFERROR( INDEX(PROCESSING!$E$3:$E$43,  SMALL( IF(PROCESSING!$D$3:$D$43 = "No", ROW(PROCESSING!$E$3:$E$43)-ROW(PROCESSING!$E$3)+1 ),  ROWS(PROCESSING!$E$3:'PROCESSING'!E28)) ),"")</f>
        <v/>
      </c>
      <c r="H32" s="303"/>
      <c r="I32" s="303"/>
      <c r="J32" s="304"/>
      <c r="K32" s="296" t="str">
        <f t="array" ref="K32">IFERROR( INDEX(PROCESSING!$A$3:$A$43,  SMALL( IF( PROCESSING!$F$3:$F$43 = "No", ROW(PROCESSING!$A$3:$A$43)-ROW(PROCESSING!$A$3)+1 ),  ROWS(PROCESSING!$A$3:A28)) ),"")</f>
        <v/>
      </c>
      <c r="L32" s="296" t="str">
        <f t="array" ref="L32">IFERROR( INDEX(PROCESSING!$G$3:$G$43,  SMALL( IF( PROCESSING!$F$3:$F$43 = "No", ROW(PROCESSING!$G$3:$G$43)-ROW(PROCESSING!$G$3)+1 ),  ROWS(PROCESSING!$G$3:'PROCESSING'!G28)) ),"")</f>
        <v/>
      </c>
      <c r="M32" s="303"/>
      <c r="N32" s="303"/>
      <c r="O32" s="304"/>
      <c r="P32" s="296" t="str">
        <f t="array" ref="P32">IFERROR( INDEX(PROCESSING!$A$3:$A$43,  SMALL( IF( PROCESSING!$H$3:$H$43 = "No", ROW(PROCESSING!$A$3:$A$43)-ROW(PROCESSING!$A$3)+1 ),  ROWS(PROCESSING!$A$3:A28)) ),"")</f>
        <v/>
      </c>
      <c r="Q32" s="296" t="str">
        <f t="array" ref="Q32">IFERROR( INDEX(PROCESSING!$K$3:$K$43,  SMALL( IF( PROCESSING!$H$3:$H$43 = "No", ROW(PROCESSING!$K$3:$K$43)-ROW(PROCESSING!$K$3)+1 ),  ROWS(PROCESSING!$K$3:'PROCESSING'!I28)) ),"")</f>
        <v/>
      </c>
      <c r="R32" s="303"/>
      <c r="S32" s="303"/>
      <c r="T32" s="304"/>
      <c r="U32" s="296" t="str">
        <f t="array" ref="U32">IFERROR( INDEX(PROCESSING!$A$3:$A$43,  SMALL( IF( PROCESSING!$J$3:$J$43 = "No", ROW(PROCESSING!$A$3:$A$43)-ROW(PROCESSING!$A$3)+1 ),  ROWS(PROCESSING!$A$3:A28)) ),"")</f>
        <v/>
      </c>
      <c r="V32" s="296" t="str">
        <f t="array" ref="V32">IFERROR( INDEX(PROCESSING!$K$3:$K$43,  SMALL( IF( PROCESSING!$J$3:$J$43 = "No", ROW(PROCESSING!$K$3:$K$43)-ROW(PROCESSING!$K$3)+1 ),  ROWS(PROCESSING!$K$3:'PROCESSING'!K28)) ),"")</f>
        <v/>
      </c>
      <c r="W32" s="303"/>
      <c r="X32" s="303"/>
      <c r="Y32" s="304"/>
      <c r="Z32" s="296" t="str">
        <f t="array" ref="Z32">IFERROR( INDEX( PROCESSING!$A$3:$A$43,  SMALL( IF(  PROCESSING!$L$3:$L$43 = "No", ROW( PROCESSING!$A$3:$A$43)-ROW( PROCESSING!$A$3)+1 ),  ROWS( PROCESSING!$L$3:'PROCESSING'!L28)) ),"")</f>
        <v/>
      </c>
      <c r="AA32" s="296" t="str">
        <f t="array" ref="AA32">IFERROR( INDEX( PROCESSING!$M$3:$M$43,  SMALL( IF(  PROCESSING!$L$3:$L$43 = "No", ROW( PROCESSING!$M$3:$M$43)-ROW( PROCESSING!$M$3)+1 ),  ROWS( PROCESSING!$M$3                               : PROCESSING!M28)) ),"")</f>
        <v/>
      </c>
      <c r="AB32" s="303"/>
      <c r="AC32" s="303"/>
      <c r="AD32" s="298"/>
      <c r="AE32" s="299"/>
      <c r="AF32" s="299"/>
      <c r="AG32" s="299"/>
      <c r="AH32" s="299"/>
      <c r="AI32" s="299"/>
      <c r="AJ32" s="299"/>
      <c r="AK32" s="299"/>
      <c r="AL32" s="299"/>
      <c r="AM32" s="299"/>
      <c r="AN32" s="299"/>
      <c r="AO32" s="299"/>
    </row>
    <row r="33" spans="1:41" ht="15.6" x14ac:dyDescent="0.3">
      <c r="A33" s="296" t="str">
        <f t="array" ref="A33">IFERROR( INDEX(PROCESSING!$A$3:$A$43,  SMALL( IF( PROCESSING!$B$3:$B$43 = "No", ROW(PROCESSING!$A$3:$A$43)-ROW(PROCESSING!$A$3)+1 ),  ROWS(PROCESSING!$A$3:A29)) ),"")</f>
        <v/>
      </c>
      <c r="B33" s="330" t="str">
        <f t="array" ref="B33">IFERROR( INDEX(PROCESSING!$C$3:$C$43,  SMALL( IF( PROCESSING!$B$3:$B$43 = "No", ROW(PROCESSING!$C$3:$C$43)-ROW(PROCESSING!$C$3)+1 ),  ROWS(PROCESSING!$C$3:'PROCESSING'!C29)) ),"")</f>
        <v/>
      </c>
      <c r="C33" s="303"/>
      <c r="D33" s="303"/>
      <c r="E33" s="304"/>
      <c r="F33" s="296" t="str">
        <f t="array" ref="F33">IFERROR( INDEX(PROCESSING!$A$3:$A$43,  SMALL( IF( PROCESSING!$D$3:$D$43 = "No", ROW(PROCESSING!$A$3:$A$43)-ROW(PROCESSING!$A$3)+1 ),  ROWS(PROCESSING!$A$3:A29)) ),"")</f>
        <v/>
      </c>
      <c r="G33" s="296" t="str">
        <f t="array" ref="G33">IFERROR( INDEX(PROCESSING!$E$3:$E$43,  SMALL( IF(PROCESSING!$D$3:$D$43 = "No", ROW(PROCESSING!$E$3:$E$43)-ROW(PROCESSING!$E$3)+1 ),  ROWS(PROCESSING!$E$3:'PROCESSING'!E29)) ),"")</f>
        <v/>
      </c>
      <c r="H33" s="303"/>
      <c r="I33" s="303"/>
      <c r="J33" s="304"/>
      <c r="K33" s="296" t="str">
        <f t="array" ref="K33">IFERROR( INDEX(PROCESSING!$A$3:$A$43,  SMALL( IF( PROCESSING!$F$3:$F$43 = "No", ROW(PROCESSING!$A$3:$A$43)-ROW(PROCESSING!$A$3)+1 ),  ROWS(PROCESSING!$A$3:A29)) ),"")</f>
        <v/>
      </c>
      <c r="L33" s="296" t="str">
        <f t="array" ref="L33">IFERROR( INDEX(PROCESSING!$G$3:$G$43,  SMALL( IF( PROCESSING!$F$3:$F$43 = "No", ROW(PROCESSING!$G$3:$G$43)-ROW(PROCESSING!$G$3)+1 ),  ROWS(PROCESSING!$G$3:'PROCESSING'!G29)) ),"")</f>
        <v/>
      </c>
      <c r="M33" s="303"/>
      <c r="N33" s="303"/>
      <c r="O33" s="304"/>
      <c r="P33" s="296" t="str">
        <f t="array" ref="P33">IFERROR( INDEX(PROCESSING!$A$3:$A$43,  SMALL( IF( PROCESSING!$H$3:$H$43 = "No", ROW(PROCESSING!$A$3:$A$43)-ROW(PROCESSING!$A$3)+1 ),  ROWS(PROCESSING!$A$3:A29)) ),"")</f>
        <v/>
      </c>
      <c r="Q33" s="296" t="str">
        <f t="array" ref="Q33">IFERROR( INDEX(PROCESSING!$K$3:$K$43,  SMALL( IF( PROCESSING!$H$3:$H$43 = "No", ROW(PROCESSING!$K$3:$K$43)-ROW(PROCESSING!$K$3)+1 ),  ROWS(PROCESSING!$K$3:'PROCESSING'!I29)) ),"")</f>
        <v/>
      </c>
      <c r="R33" s="303"/>
      <c r="S33" s="303"/>
      <c r="T33" s="304"/>
      <c r="U33" s="296" t="str">
        <f t="array" ref="U33">IFERROR( INDEX(PROCESSING!$A$3:$A$43,  SMALL( IF( PROCESSING!$J$3:$J$43 = "No", ROW(PROCESSING!$A$3:$A$43)-ROW(PROCESSING!$A$3)+1 ),  ROWS(PROCESSING!$A$3:A29)) ),"")</f>
        <v/>
      </c>
      <c r="V33" s="296" t="str">
        <f t="array" ref="V33">IFERROR( INDEX(PROCESSING!$K$3:$K$43,  SMALL( IF( PROCESSING!$J$3:$J$43 = "No", ROW(PROCESSING!$K$3:$K$43)-ROW(PROCESSING!$K$3)+1 ),  ROWS(PROCESSING!$K$3:'PROCESSING'!K29)) ),"")</f>
        <v/>
      </c>
      <c r="W33" s="303"/>
      <c r="X33" s="303"/>
      <c r="Y33" s="304"/>
      <c r="Z33" s="296" t="str">
        <f t="array" ref="Z33">IFERROR( INDEX( PROCESSING!$A$3:$A$43,  SMALL( IF(  PROCESSING!$L$3:$L$43 = "No", ROW( PROCESSING!$A$3:$A$43)-ROW( PROCESSING!$A$3)+1 ),  ROWS( PROCESSING!$L$3:'PROCESSING'!L29)) ),"")</f>
        <v/>
      </c>
      <c r="AA33" s="296" t="str">
        <f t="array" ref="AA33">IFERROR( INDEX( PROCESSING!$M$3:$M$43,  SMALL( IF(  PROCESSING!$L$3:$L$43 = "No", ROW( PROCESSING!$M$3:$M$43)-ROW( PROCESSING!$M$3)+1 ),  ROWS( PROCESSING!$M$3                               : PROCESSING!M29)) ),"")</f>
        <v/>
      </c>
      <c r="AB33" s="303"/>
      <c r="AC33" s="303"/>
      <c r="AD33" s="298"/>
      <c r="AE33" s="299"/>
      <c r="AF33" s="299"/>
      <c r="AG33" s="299"/>
      <c r="AH33" s="299"/>
      <c r="AI33" s="299"/>
      <c r="AJ33" s="299"/>
      <c r="AK33" s="299"/>
      <c r="AL33" s="299"/>
      <c r="AM33" s="299"/>
      <c r="AN33" s="299"/>
      <c r="AO33" s="299"/>
    </row>
    <row r="34" spans="1:41" x14ac:dyDescent="0.3">
      <c r="A34" s="298"/>
      <c r="B34" s="298"/>
      <c r="C34" s="298"/>
      <c r="D34" s="298"/>
      <c r="E34" s="298"/>
      <c r="F34" s="298"/>
      <c r="G34" s="298"/>
      <c r="H34" s="298"/>
      <c r="I34" s="298"/>
      <c r="J34" s="298"/>
      <c r="K34" s="298"/>
      <c r="L34" s="298"/>
      <c r="M34" s="298"/>
      <c r="N34" s="298"/>
      <c r="O34" s="298"/>
      <c r="P34" s="298"/>
      <c r="Q34" s="298"/>
      <c r="R34" s="298"/>
      <c r="S34" s="298"/>
      <c r="T34" s="298"/>
      <c r="U34" s="298"/>
      <c r="V34" s="298"/>
      <c r="W34" s="298"/>
      <c r="X34" s="298"/>
      <c r="Y34" s="298"/>
      <c r="Z34" s="298"/>
      <c r="AA34" s="298"/>
      <c r="AB34" s="298"/>
      <c r="AC34" s="298"/>
      <c r="AD34" s="298"/>
      <c r="AE34" s="299"/>
      <c r="AF34" s="299"/>
      <c r="AG34" s="299"/>
      <c r="AH34" s="299"/>
      <c r="AI34" s="299"/>
      <c r="AJ34" s="299"/>
      <c r="AK34" s="299"/>
      <c r="AL34" s="299"/>
      <c r="AM34" s="299"/>
      <c r="AN34" s="299"/>
      <c r="AO34" s="299"/>
    </row>
    <row r="35" spans="1:41" x14ac:dyDescent="0.3">
      <c r="A35" s="298"/>
      <c r="B35" s="298"/>
      <c r="C35" s="298"/>
      <c r="D35" s="298"/>
      <c r="E35" s="298"/>
      <c r="F35" s="298"/>
      <c r="G35" s="298"/>
      <c r="H35" s="298"/>
      <c r="I35" s="298"/>
      <c r="J35" s="298"/>
      <c r="K35" s="298"/>
      <c r="L35" s="298"/>
      <c r="M35" s="298"/>
      <c r="N35" s="298"/>
      <c r="O35" s="298"/>
      <c r="P35" s="298"/>
      <c r="Q35" s="298"/>
      <c r="R35" s="298"/>
      <c r="S35" s="298"/>
      <c r="T35" s="298"/>
      <c r="U35" s="298"/>
      <c r="V35" s="298"/>
      <c r="W35" s="298"/>
      <c r="X35" s="298"/>
      <c r="Y35" s="298"/>
      <c r="Z35" s="298"/>
      <c r="AA35" s="298"/>
      <c r="AB35" s="298"/>
      <c r="AC35" s="298"/>
      <c r="AD35" s="298"/>
      <c r="AE35" s="299"/>
      <c r="AF35" s="299"/>
      <c r="AG35" s="299"/>
      <c r="AH35" s="299"/>
      <c r="AI35" s="299"/>
      <c r="AJ35" s="299"/>
      <c r="AK35" s="299"/>
      <c r="AL35" s="299"/>
      <c r="AM35" s="299"/>
      <c r="AN35" s="299"/>
      <c r="AO35" s="299"/>
    </row>
    <row r="36" spans="1:41" x14ac:dyDescent="0.3">
      <c r="A36" s="298"/>
      <c r="B36" s="298"/>
      <c r="C36" s="298"/>
      <c r="D36" s="298"/>
      <c r="E36" s="298"/>
      <c r="F36" s="298"/>
      <c r="G36" s="298"/>
      <c r="H36" s="298"/>
      <c r="I36" s="298"/>
      <c r="J36" s="298"/>
      <c r="K36" s="298"/>
      <c r="L36" s="298"/>
      <c r="M36" s="298"/>
      <c r="N36" s="298"/>
      <c r="O36" s="298"/>
      <c r="P36" s="298"/>
      <c r="Q36" s="298"/>
      <c r="R36" s="298"/>
      <c r="S36" s="298"/>
      <c r="T36" s="298"/>
      <c r="U36" s="298"/>
      <c r="V36" s="298"/>
      <c r="W36" s="298"/>
      <c r="X36" s="298"/>
      <c r="Y36" s="298"/>
      <c r="Z36" s="298"/>
      <c r="AA36" s="298"/>
      <c r="AB36" s="298"/>
      <c r="AC36" s="298"/>
      <c r="AD36" s="298"/>
      <c r="AE36" s="299"/>
      <c r="AF36" s="299"/>
      <c r="AG36" s="299"/>
      <c r="AH36" s="299"/>
      <c r="AI36" s="299"/>
      <c r="AJ36" s="299"/>
      <c r="AK36" s="299"/>
      <c r="AL36" s="299"/>
      <c r="AM36" s="299"/>
      <c r="AN36" s="299"/>
      <c r="AO36" s="299"/>
    </row>
    <row r="37" spans="1:41" x14ac:dyDescent="0.3">
      <c r="A37" s="298"/>
      <c r="B37" s="298"/>
      <c r="C37" s="298"/>
      <c r="D37" s="298"/>
      <c r="E37" s="298"/>
      <c r="F37" s="298"/>
      <c r="G37" s="298"/>
      <c r="H37" s="298"/>
      <c r="I37" s="298"/>
      <c r="J37" s="298"/>
      <c r="K37" s="298"/>
      <c r="L37" s="298"/>
      <c r="M37" s="298"/>
      <c r="N37" s="298"/>
      <c r="O37" s="298"/>
      <c r="P37" s="298"/>
      <c r="Q37" s="298"/>
      <c r="R37" s="298"/>
      <c r="S37" s="298"/>
      <c r="T37" s="298"/>
      <c r="U37" s="298"/>
      <c r="V37" s="298"/>
      <c r="W37" s="298"/>
      <c r="X37" s="298"/>
      <c r="Y37" s="298"/>
      <c r="Z37" s="298"/>
      <c r="AA37" s="298"/>
      <c r="AB37" s="298"/>
      <c r="AC37" s="298"/>
      <c r="AD37" s="298"/>
      <c r="AE37" s="299"/>
      <c r="AF37" s="299"/>
      <c r="AG37" s="299"/>
      <c r="AH37" s="299"/>
      <c r="AI37" s="299"/>
      <c r="AJ37" s="299"/>
      <c r="AK37" s="299"/>
      <c r="AL37" s="299"/>
      <c r="AM37" s="299"/>
      <c r="AN37" s="299"/>
      <c r="AO37" s="299"/>
    </row>
    <row r="38" spans="1:41" x14ac:dyDescent="0.3">
      <c r="A38" s="298"/>
      <c r="B38" s="298"/>
      <c r="C38" s="298"/>
      <c r="D38" s="298"/>
      <c r="E38" s="298"/>
      <c r="F38" s="298"/>
      <c r="G38" s="298"/>
      <c r="H38" s="298"/>
      <c r="I38" s="298"/>
      <c r="J38" s="298"/>
      <c r="K38" s="298"/>
      <c r="L38" s="298"/>
      <c r="M38" s="298"/>
      <c r="N38" s="298"/>
      <c r="O38" s="298"/>
      <c r="P38" s="298"/>
      <c r="Q38" s="298"/>
      <c r="R38" s="298"/>
      <c r="S38" s="298"/>
      <c r="T38" s="298"/>
      <c r="U38" s="298"/>
      <c r="V38" s="298"/>
      <c r="W38" s="298"/>
      <c r="X38" s="298"/>
      <c r="Y38" s="298"/>
      <c r="Z38" s="298"/>
      <c r="AA38" s="298"/>
      <c r="AB38" s="298"/>
      <c r="AC38" s="298"/>
      <c r="AD38" s="298"/>
      <c r="AE38" s="299"/>
      <c r="AF38" s="299"/>
      <c r="AG38" s="299"/>
      <c r="AH38" s="299"/>
      <c r="AI38" s="299"/>
      <c r="AJ38" s="299"/>
      <c r="AK38" s="299"/>
      <c r="AL38" s="299"/>
      <c r="AM38" s="299"/>
      <c r="AN38" s="299"/>
      <c r="AO38" s="299"/>
    </row>
    <row r="39" spans="1:41" x14ac:dyDescent="0.3">
      <c r="A39" s="298"/>
      <c r="B39" s="298"/>
      <c r="C39" s="298"/>
      <c r="D39" s="298"/>
      <c r="E39" s="298"/>
      <c r="F39" s="298"/>
      <c r="G39" s="298"/>
      <c r="H39" s="298"/>
      <c r="I39" s="298"/>
      <c r="J39" s="298"/>
      <c r="K39" s="298"/>
      <c r="L39" s="298"/>
      <c r="M39" s="298"/>
      <c r="N39" s="298"/>
      <c r="O39" s="298"/>
      <c r="P39" s="298"/>
      <c r="Q39" s="298"/>
      <c r="R39" s="298"/>
      <c r="S39" s="298"/>
      <c r="T39" s="298"/>
      <c r="U39" s="298"/>
      <c r="V39" s="298"/>
      <c r="W39" s="298"/>
      <c r="X39" s="298"/>
      <c r="Y39" s="298"/>
      <c r="Z39" s="298"/>
      <c r="AA39" s="298"/>
      <c r="AB39" s="298"/>
      <c r="AC39" s="298"/>
      <c r="AD39" s="298"/>
      <c r="AE39" s="299"/>
      <c r="AF39" s="299"/>
      <c r="AG39" s="299"/>
      <c r="AH39" s="299"/>
      <c r="AI39" s="299"/>
      <c r="AJ39" s="299"/>
      <c r="AK39" s="299"/>
      <c r="AL39" s="299"/>
      <c r="AM39" s="299"/>
      <c r="AN39" s="299"/>
      <c r="AO39" s="299"/>
    </row>
    <row r="40" spans="1:41" x14ac:dyDescent="0.3">
      <c r="A40" s="298"/>
      <c r="B40" s="298"/>
      <c r="C40" s="298"/>
      <c r="D40" s="298"/>
      <c r="E40" s="298"/>
      <c r="F40" s="298"/>
      <c r="G40" s="298"/>
      <c r="H40" s="298"/>
      <c r="I40" s="298"/>
      <c r="J40" s="298"/>
      <c r="K40" s="298"/>
      <c r="L40" s="298"/>
      <c r="M40" s="298"/>
      <c r="N40" s="298"/>
      <c r="O40" s="298"/>
      <c r="P40" s="298"/>
      <c r="Q40" s="298"/>
      <c r="R40" s="298"/>
      <c r="S40" s="298"/>
      <c r="T40" s="298"/>
      <c r="U40" s="298"/>
      <c r="V40" s="298"/>
      <c r="W40" s="298"/>
      <c r="X40" s="298"/>
      <c r="Y40" s="298"/>
      <c r="Z40" s="298"/>
      <c r="AA40" s="298"/>
      <c r="AB40" s="298"/>
      <c r="AC40" s="298"/>
      <c r="AD40" s="298"/>
      <c r="AE40" s="299"/>
      <c r="AF40" s="299"/>
      <c r="AG40" s="299"/>
      <c r="AH40" s="299"/>
      <c r="AI40" s="299"/>
      <c r="AJ40" s="299"/>
      <c r="AK40" s="299"/>
      <c r="AL40" s="299"/>
      <c r="AM40" s="299"/>
      <c r="AN40" s="299"/>
      <c r="AO40" s="299"/>
    </row>
    <row r="41" spans="1:41" x14ac:dyDescent="0.3">
      <c r="A41" s="298"/>
      <c r="B41" s="298"/>
      <c r="C41" s="298"/>
      <c r="D41" s="298"/>
      <c r="E41" s="298"/>
      <c r="F41" s="298"/>
      <c r="G41" s="298"/>
      <c r="H41" s="298"/>
      <c r="I41" s="298"/>
      <c r="J41" s="298"/>
      <c r="K41" s="298"/>
      <c r="L41" s="298"/>
      <c r="M41" s="298"/>
      <c r="N41" s="298"/>
      <c r="O41" s="298"/>
      <c r="P41" s="298"/>
      <c r="Q41" s="298"/>
      <c r="R41" s="298"/>
      <c r="S41" s="298"/>
      <c r="T41" s="298"/>
      <c r="U41" s="298"/>
      <c r="V41" s="298"/>
      <c r="W41" s="298"/>
      <c r="X41" s="298"/>
      <c r="Y41" s="298"/>
      <c r="Z41" s="298"/>
      <c r="AA41" s="298"/>
      <c r="AB41" s="298"/>
      <c r="AC41" s="298"/>
      <c r="AD41" s="298"/>
      <c r="AE41" s="299"/>
      <c r="AF41" s="299"/>
      <c r="AG41" s="299"/>
      <c r="AH41" s="299"/>
      <c r="AI41" s="299"/>
      <c r="AJ41" s="299"/>
      <c r="AK41" s="299"/>
      <c r="AL41" s="299"/>
      <c r="AM41" s="299"/>
      <c r="AN41" s="299"/>
      <c r="AO41" s="299"/>
    </row>
    <row r="42" spans="1:41" x14ac:dyDescent="0.3">
      <c r="A42" s="298"/>
      <c r="B42" s="298"/>
      <c r="C42" s="298"/>
      <c r="D42" s="298"/>
      <c r="E42" s="298"/>
      <c r="F42" s="298"/>
      <c r="G42" s="298"/>
      <c r="H42" s="298"/>
      <c r="I42" s="298"/>
      <c r="J42" s="298"/>
      <c r="K42" s="298"/>
      <c r="L42" s="298"/>
      <c r="M42" s="298"/>
      <c r="N42" s="298"/>
      <c r="O42" s="298"/>
      <c r="P42" s="298"/>
      <c r="Q42" s="298"/>
      <c r="R42" s="298"/>
      <c r="S42" s="298"/>
      <c r="T42" s="298"/>
      <c r="U42" s="298"/>
      <c r="V42" s="298"/>
      <c r="W42" s="298"/>
      <c r="X42" s="298"/>
      <c r="Y42" s="298"/>
      <c r="Z42" s="298"/>
      <c r="AA42" s="298"/>
      <c r="AB42" s="298"/>
      <c r="AC42" s="298"/>
      <c r="AD42" s="298"/>
      <c r="AE42" s="299"/>
      <c r="AF42" s="299"/>
      <c r="AG42" s="299"/>
      <c r="AH42" s="299"/>
      <c r="AI42" s="299"/>
      <c r="AJ42" s="299"/>
      <c r="AK42" s="299"/>
      <c r="AL42" s="299"/>
      <c r="AM42" s="299"/>
      <c r="AN42" s="299"/>
      <c r="AO42" s="299"/>
    </row>
    <row r="43" spans="1:41" x14ac:dyDescent="0.3">
      <c r="A43" s="298"/>
      <c r="B43" s="298"/>
      <c r="C43" s="298"/>
      <c r="D43" s="298"/>
      <c r="E43" s="298"/>
      <c r="F43" s="298"/>
      <c r="G43" s="298"/>
      <c r="H43" s="298"/>
      <c r="I43" s="298"/>
      <c r="J43" s="298"/>
      <c r="K43" s="298"/>
      <c r="L43" s="298"/>
      <c r="M43" s="298"/>
      <c r="N43" s="298"/>
      <c r="O43" s="298"/>
      <c r="P43" s="298"/>
      <c r="Q43" s="298"/>
      <c r="R43" s="298"/>
      <c r="S43" s="298"/>
      <c r="T43" s="298"/>
      <c r="U43" s="298"/>
      <c r="V43" s="298"/>
      <c r="W43" s="298"/>
      <c r="X43" s="298"/>
      <c r="Y43" s="298"/>
      <c r="Z43" s="298"/>
      <c r="AA43" s="298"/>
      <c r="AB43" s="298"/>
      <c r="AC43" s="298"/>
      <c r="AD43" s="298"/>
      <c r="AE43" s="299"/>
      <c r="AF43" s="299"/>
      <c r="AG43" s="299"/>
      <c r="AH43" s="299"/>
      <c r="AI43" s="299"/>
      <c r="AJ43" s="299"/>
      <c r="AK43" s="299"/>
      <c r="AL43" s="299"/>
      <c r="AM43" s="299"/>
      <c r="AN43" s="299"/>
      <c r="AO43" s="299"/>
    </row>
    <row r="44" spans="1:41" x14ac:dyDescent="0.3">
      <c r="A44" s="298"/>
      <c r="B44" s="298"/>
      <c r="C44" s="298"/>
      <c r="D44" s="298"/>
      <c r="E44" s="298"/>
      <c r="F44" s="298"/>
      <c r="G44" s="298"/>
      <c r="H44" s="298"/>
      <c r="I44" s="298"/>
      <c r="J44" s="298"/>
      <c r="K44" s="298"/>
      <c r="L44" s="298"/>
      <c r="M44" s="298"/>
      <c r="N44" s="298"/>
      <c r="O44" s="298"/>
      <c r="P44" s="298"/>
      <c r="Q44" s="298"/>
      <c r="R44" s="298"/>
      <c r="S44" s="298"/>
      <c r="T44" s="298"/>
      <c r="U44" s="298"/>
      <c r="V44" s="298"/>
      <c r="W44" s="298"/>
      <c r="X44" s="298"/>
      <c r="Y44" s="298"/>
      <c r="Z44" s="298"/>
      <c r="AA44" s="298"/>
      <c r="AB44" s="298"/>
      <c r="AC44" s="298"/>
      <c r="AD44" s="298"/>
      <c r="AE44" s="299"/>
      <c r="AF44" s="299"/>
      <c r="AG44" s="299"/>
      <c r="AH44" s="299"/>
      <c r="AI44" s="299"/>
      <c r="AJ44" s="299"/>
      <c r="AK44" s="299"/>
      <c r="AL44" s="299"/>
      <c r="AM44" s="299"/>
      <c r="AN44" s="299"/>
      <c r="AO44" s="299"/>
    </row>
    <row r="45" spans="1:41" x14ac:dyDescent="0.3">
      <c r="A45" s="298"/>
      <c r="B45" s="298"/>
      <c r="C45" s="298"/>
      <c r="D45" s="298"/>
      <c r="E45" s="298"/>
      <c r="F45" s="298"/>
      <c r="G45" s="298"/>
      <c r="H45" s="298"/>
      <c r="I45" s="298"/>
      <c r="J45" s="298"/>
      <c r="K45" s="298"/>
      <c r="L45" s="298"/>
      <c r="M45" s="298"/>
      <c r="N45" s="298"/>
      <c r="O45" s="298"/>
      <c r="P45" s="298"/>
      <c r="Q45" s="298"/>
      <c r="R45" s="298"/>
      <c r="S45" s="298"/>
      <c r="T45" s="298"/>
      <c r="U45" s="298"/>
      <c r="V45" s="298"/>
      <c r="W45" s="298"/>
      <c r="X45" s="298"/>
      <c r="Y45" s="298"/>
      <c r="Z45" s="298"/>
      <c r="AA45" s="298"/>
      <c r="AB45" s="298"/>
      <c r="AC45" s="298"/>
      <c r="AD45" s="298"/>
      <c r="AE45" s="299"/>
      <c r="AF45" s="299"/>
      <c r="AG45" s="299"/>
      <c r="AH45" s="299"/>
      <c r="AI45" s="299"/>
      <c r="AJ45" s="299"/>
      <c r="AK45" s="299"/>
      <c r="AL45" s="299"/>
      <c r="AM45" s="299"/>
      <c r="AN45" s="299"/>
      <c r="AO45" s="299"/>
    </row>
    <row r="46" spans="1:41" x14ac:dyDescent="0.3">
      <c r="A46" s="299"/>
      <c r="B46" s="299"/>
      <c r="C46" s="299"/>
      <c r="D46" s="299"/>
      <c r="E46" s="299"/>
      <c r="F46" s="299"/>
      <c r="G46" s="299"/>
      <c r="H46" s="299"/>
      <c r="I46" s="299"/>
      <c r="J46" s="299"/>
      <c r="K46" s="299"/>
      <c r="L46" s="299"/>
      <c r="M46" s="299"/>
      <c r="N46" s="299"/>
      <c r="O46" s="299"/>
      <c r="P46" s="299"/>
      <c r="Q46" s="299"/>
      <c r="R46" s="299"/>
      <c r="S46" s="299"/>
      <c r="T46" s="299"/>
      <c r="U46" s="299"/>
      <c r="V46" s="299"/>
      <c r="W46" s="299"/>
      <c r="X46" s="299"/>
      <c r="Y46" s="299"/>
      <c r="Z46" s="299"/>
      <c r="AA46" s="299"/>
      <c r="AB46" s="299"/>
      <c r="AC46" s="299"/>
      <c r="AD46" s="299"/>
      <c r="AE46" s="299"/>
      <c r="AF46" s="299"/>
      <c r="AG46" s="299"/>
      <c r="AH46" s="299"/>
      <c r="AI46" s="299"/>
      <c r="AJ46" s="299"/>
      <c r="AK46" s="299"/>
      <c r="AL46" s="299"/>
      <c r="AM46" s="299"/>
      <c r="AN46" s="299"/>
      <c r="AO46" s="299"/>
    </row>
    <row r="47" spans="1:41" x14ac:dyDescent="0.3">
      <c r="A47" s="299"/>
      <c r="B47" s="299"/>
      <c r="C47" s="299"/>
      <c r="D47" s="299"/>
      <c r="E47" s="299"/>
      <c r="F47" s="299"/>
      <c r="G47" s="299"/>
      <c r="H47" s="299"/>
      <c r="I47" s="299"/>
      <c r="J47" s="299"/>
      <c r="K47" s="299"/>
      <c r="L47" s="299"/>
      <c r="M47" s="299"/>
      <c r="N47" s="299"/>
      <c r="O47" s="299"/>
      <c r="P47" s="299"/>
      <c r="Q47" s="299"/>
      <c r="R47" s="299"/>
      <c r="S47" s="299"/>
      <c r="T47" s="299"/>
      <c r="U47" s="299"/>
      <c r="V47" s="299"/>
      <c r="W47" s="299"/>
      <c r="X47" s="299"/>
      <c r="Y47" s="299"/>
      <c r="Z47" s="299"/>
      <c r="AA47" s="299"/>
      <c r="AB47" s="299"/>
      <c r="AC47" s="299"/>
      <c r="AD47" s="299"/>
      <c r="AE47" s="299"/>
      <c r="AF47" s="299"/>
      <c r="AG47" s="299"/>
      <c r="AH47" s="299"/>
      <c r="AI47" s="299"/>
      <c r="AJ47" s="299"/>
      <c r="AK47" s="299"/>
      <c r="AL47" s="299"/>
      <c r="AM47" s="299"/>
      <c r="AN47" s="299"/>
      <c r="AO47" s="299"/>
    </row>
    <row r="48" spans="1:41" x14ac:dyDescent="0.3">
      <c r="A48" s="299"/>
      <c r="B48" s="299"/>
      <c r="C48" s="299"/>
      <c r="D48" s="299"/>
      <c r="E48" s="299"/>
      <c r="F48" s="299"/>
      <c r="G48" s="299"/>
      <c r="H48" s="299"/>
      <c r="I48" s="299"/>
      <c r="J48" s="299"/>
      <c r="K48" s="299"/>
      <c r="L48" s="299"/>
      <c r="M48" s="299"/>
      <c r="N48" s="299"/>
      <c r="O48" s="299"/>
      <c r="P48" s="299"/>
      <c r="Q48" s="299"/>
      <c r="R48" s="299"/>
      <c r="S48" s="299"/>
      <c r="T48" s="299"/>
      <c r="U48" s="299"/>
      <c r="V48" s="299"/>
      <c r="W48" s="299"/>
      <c r="X48" s="299"/>
      <c r="Y48" s="299"/>
      <c r="Z48" s="299"/>
      <c r="AA48" s="299"/>
      <c r="AB48" s="299"/>
      <c r="AC48" s="299"/>
      <c r="AD48" s="299"/>
      <c r="AE48" s="299"/>
      <c r="AF48" s="299"/>
      <c r="AG48" s="299"/>
      <c r="AH48" s="299"/>
      <c r="AI48" s="299"/>
      <c r="AJ48" s="299"/>
      <c r="AK48" s="299"/>
      <c r="AL48" s="299"/>
      <c r="AM48" s="299"/>
      <c r="AN48" s="299"/>
      <c r="AO48" s="299"/>
    </row>
    <row r="49" spans="1:41" x14ac:dyDescent="0.3">
      <c r="A49" s="299"/>
      <c r="B49" s="299"/>
      <c r="C49" s="299"/>
      <c r="D49" s="299"/>
      <c r="E49" s="299"/>
      <c r="F49" s="299"/>
      <c r="G49" s="299"/>
      <c r="H49" s="299"/>
      <c r="I49" s="299"/>
      <c r="J49" s="299"/>
      <c r="K49" s="299"/>
      <c r="L49" s="299"/>
      <c r="M49" s="299"/>
      <c r="N49" s="299"/>
      <c r="O49" s="299"/>
      <c r="P49" s="299"/>
      <c r="Q49" s="299"/>
      <c r="R49" s="299"/>
      <c r="S49" s="299"/>
      <c r="T49" s="299"/>
      <c r="U49" s="299"/>
      <c r="V49" s="299"/>
      <c r="W49" s="299"/>
      <c r="X49" s="299"/>
      <c r="Y49" s="299"/>
      <c r="Z49" s="299"/>
      <c r="AA49" s="299"/>
      <c r="AB49" s="299"/>
      <c r="AC49" s="299"/>
      <c r="AD49" s="299"/>
      <c r="AE49" s="299"/>
      <c r="AF49" s="299"/>
      <c r="AG49" s="299"/>
      <c r="AH49" s="299"/>
      <c r="AI49" s="299"/>
      <c r="AJ49" s="299"/>
      <c r="AK49" s="299"/>
      <c r="AL49" s="299"/>
      <c r="AM49" s="299"/>
      <c r="AN49" s="299"/>
      <c r="AO49" s="299"/>
    </row>
    <row r="50" spans="1:41" x14ac:dyDescent="0.3">
      <c r="A50" s="299"/>
      <c r="B50" s="299"/>
      <c r="C50" s="299"/>
      <c r="D50" s="299"/>
      <c r="E50" s="299"/>
      <c r="F50" s="299"/>
      <c r="G50" s="299"/>
      <c r="H50" s="299"/>
      <c r="I50" s="299"/>
      <c r="J50" s="299"/>
      <c r="K50" s="299"/>
      <c r="L50" s="299"/>
      <c r="M50" s="299"/>
      <c r="N50" s="299"/>
      <c r="O50" s="299"/>
      <c r="P50" s="299"/>
      <c r="Q50" s="299"/>
      <c r="R50" s="299"/>
      <c r="S50" s="299"/>
      <c r="T50" s="299"/>
      <c r="U50" s="299"/>
      <c r="V50" s="299"/>
      <c r="W50" s="299"/>
      <c r="X50" s="299"/>
      <c r="Y50" s="299"/>
      <c r="Z50" s="299"/>
      <c r="AA50" s="299"/>
      <c r="AB50" s="299"/>
      <c r="AC50" s="299"/>
      <c r="AD50" s="299"/>
      <c r="AE50" s="299"/>
      <c r="AF50" s="299"/>
      <c r="AG50" s="299"/>
      <c r="AH50" s="299"/>
      <c r="AI50" s="299"/>
      <c r="AJ50" s="299"/>
      <c r="AK50" s="299"/>
      <c r="AL50" s="299"/>
      <c r="AM50" s="299"/>
      <c r="AN50" s="299"/>
      <c r="AO50" s="299"/>
    </row>
    <row r="51" spans="1:41" x14ac:dyDescent="0.3">
      <c r="A51" s="299"/>
      <c r="B51" s="299"/>
      <c r="C51" s="299"/>
      <c r="D51" s="299"/>
      <c r="E51" s="299"/>
      <c r="F51" s="299"/>
      <c r="G51" s="299"/>
      <c r="H51" s="299"/>
      <c r="I51" s="299"/>
      <c r="J51" s="299"/>
      <c r="K51" s="299"/>
      <c r="L51" s="299"/>
      <c r="M51" s="299"/>
      <c r="N51" s="299"/>
      <c r="O51" s="299"/>
      <c r="P51" s="299"/>
      <c r="Q51" s="299"/>
      <c r="R51" s="299"/>
      <c r="S51" s="299"/>
      <c r="T51" s="299"/>
      <c r="U51" s="299"/>
      <c r="V51" s="299"/>
      <c r="W51" s="299"/>
      <c r="X51" s="299"/>
      <c r="Y51" s="299"/>
      <c r="Z51" s="299"/>
      <c r="AA51" s="299"/>
      <c r="AB51" s="299"/>
      <c r="AC51" s="299"/>
      <c r="AD51" s="299"/>
      <c r="AE51" s="299"/>
      <c r="AF51" s="299"/>
      <c r="AG51" s="299"/>
      <c r="AH51" s="299"/>
      <c r="AI51" s="299"/>
      <c r="AJ51" s="299"/>
      <c r="AK51" s="299"/>
      <c r="AL51" s="299"/>
      <c r="AM51" s="299"/>
      <c r="AN51" s="299"/>
      <c r="AO51" s="299"/>
    </row>
    <row r="52" spans="1:41" x14ac:dyDescent="0.3">
      <c r="A52" s="299"/>
      <c r="B52" s="299"/>
      <c r="C52" s="299"/>
      <c r="D52" s="299"/>
      <c r="E52" s="299"/>
      <c r="F52" s="299"/>
      <c r="G52" s="299"/>
      <c r="H52" s="299"/>
      <c r="I52" s="299"/>
      <c r="J52" s="299"/>
      <c r="K52" s="299"/>
      <c r="L52" s="299"/>
      <c r="M52" s="299"/>
      <c r="N52" s="299"/>
      <c r="O52" s="299"/>
      <c r="P52" s="299"/>
      <c r="Q52" s="299"/>
      <c r="R52" s="299"/>
      <c r="S52" s="299"/>
      <c r="T52" s="299"/>
      <c r="U52" s="299"/>
      <c r="V52" s="299"/>
      <c r="W52" s="299"/>
      <c r="X52" s="299"/>
      <c r="Y52" s="299"/>
      <c r="Z52" s="299"/>
      <c r="AA52" s="299"/>
      <c r="AB52" s="299"/>
      <c r="AC52" s="299"/>
      <c r="AD52" s="299"/>
      <c r="AE52" s="299"/>
      <c r="AF52" s="299"/>
      <c r="AG52" s="299"/>
      <c r="AH52" s="299"/>
      <c r="AI52" s="299"/>
      <c r="AJ52" s="299"/>
      <c r="AK52" s="299"/>
      <c r="AL52" s="299"/>
      <c r="AM52" s="299"/>
      <c r="AN52" s="299"/>
      <c r="AO52" s="299"/>
    </row>
    <row r="53" spans="1:41" x14ac:dyDescent="0.3">
      <c r="A53" s="299"/>
      <c r="B53" s="299"/>
      <c r="C53" s="299"/>
      <c r="D53" s="299"/>
      <c r="E53" s="299"/>
      <c r="F53" s="299"/>
      <c r="G53" s="299"/>
      <c r="H53" s="299"/>
      <c r="I53" s="299"/>
      <c r="J53" s="299"/>
      <c r="K53" s="299"/>
      <c r="L53" s="299"/>
      <c r="M53" s="299"/>
      <c r="N53" s="299"/>
      <c r="O53" s="299"/>
      <c r="P53" s="299"/>
      <c r="Q53" s="299"/>
      <c r="R53" s="299"/>
      <c r="S53" s="299"/>
      <c r="T53" s="299"/>
      <c r="U53" s="299"/>
      <c r="V53" s="299"/>
      <c r="W53" s="299"/>
      <c r="X53" s="299"/>
      <c r="Y53" s="299"/>
      <c r="Z53" s="299"/>
      <c r="AA53" s="299"/>
      <c r="AB53" s="299"/>
      <c r="AC53" s="299"/>
      <c r="AD53" s="299"/>
      <c r="AE53" s="299"/>
      <c r="AF53" s="299"/>
      <c r="AG53" s="299"/>
      <c r="AH53" s="299"/>
      <c r="AI53" s="299"/>
      <c r="AJ53" s="299"/>
      <c r="AK53" s="299"/>
      <c r="AL53" s="299"/>
      <c r="AM53" s="299"/>
      <c r="AN53" s="299"/>
      <c r="AO53" s="299"/>
    </row>
    <row r="54" spans="1:41" x14ac:dyDescent="0.3">
      <c r="A54" s="299"/>
      <c r="B54" s="299"/>
      <c r="C54" s="299"/>
      <c r="D54" s="299"/>
      <c r="E54" s="299"/>
      <c r="F54" s="299"/>
      <c r="G54" s="299"/>
      <c r="H54" s="299"/>
      <c r="I54" s="299"/>
      <c r="J54" s="299"/>
      <c r="K54" s="299"/>
      <c r="L54" s="299"/>
      <c r="M54" s="299"/>
      <c r="N54" s="299"/>
      <c r="O54" s="299"/>
      <c r="P54" s="299"/>
      <c r="Q54" s="299"/>
      <c r="R54" s="299"/>
      <c r="S54" s="299"/>
      <c r="T54" s="299"/>
      <c r="U54" s="299"/>
      <c r="V54" s="299"/>
      <c r="W54" s="299"/>
      <c r="X54" s="299"/>
      <c r="Y54" s="299"/>
      <c r="Z54" s="299"/>
      <c r="AA54" s="299"/>
      <c r="AB54" s="299"/>
      <c r="AC54" s="299"/>
      <c r="AD54" s="299"/>
      <c r="AE54" s="299"/>
      <c r="AF54" s="299"/>
      <c r="AG54" s="299"/>
      <c r="AH54" s="299"/>
      <c r="AI54" s="299"/>
      <c r="AJ54" s="299"/>
      <c r="AK54" s="299"/>
      <c r="AL54" s="299"/>
      <c r="AM54" s="299"/>
      <c r="AN54" s="299"/>
      <c r="AO54" s="299"/>
    </row>
    <row r="55" spans="1:41" x14ac:dyDescent="0.3">
      <c r="A55" s="299"/>
      <c r="B55" s="299"/>
      <c r="C55" s="299"/>
      <c r="D55" s="299"/>
      <c r="E55" s="299"/>
      <c r="F55" s="299"/>
      <c r="G55" s="299"/>
      <c r="H55" s="299"/>
      <c r="I55" s="299"/>
      <c r="J55" s="299"/>
      <c r="K55" s="299"/>
      <c r="L55" s="299"/>
      <c r="M55" s="299"/>
      <c r="N55" s="299"/>
      <c r="O55" s="299"/>
      <c r="P55" s="299"/>
      <c r="Q55" s="299"/>
      <c r="R55" s="299"/>
      <c r="S55" s="299"/>
      <c r="T55" s="299"/>
      <c r="U55" s="299"/>
      <c r="V55" s="299"/>
      <c r="W55" s="299"/>
      <c r="X55" s="299"/>
      <c r="Y55" s="299"/>
      <c r="Z55" s="299"/>
      <c r="AA55" s="299"/>
      <c r="AB55" s="299"/>
      <c r="AC55" s="299"/>
      <c r="AD55" s="299"/>
      <c r="AE55" s="299"/>
      <c r="AF55" s="299"/>
      <c r="AG55" s="299"/>
      <c r="AH55" s="299"/>
      <c r="AI55" s="299"/>
      <c r="AJ55" s="299"/>
      <c r="AK55" s="299"/>
      <c r="AL55" s="299"/>
      <c r="AM55" s="299"/>
      <c r="AN55" s="299"/>
      <c r="AO55" s="299"/>
    </row>
    <row r="56" spans="1:41" x14ac:dyDescent="0.3">
      <c r="A56" s="299"/>
      <c r="B56" s="299"/>
      <c r="C56" s="299"/>
      <c r="D56" s="299"/>
      <c r="E56" s="299"/>
      <c r="F56" s="299"/>
      <c r="G56" s="299"/>
      <c r="H56" s="299"/>
      <c r="I56" s="299"/>
      <c r="J56" s="299"/>
      <c r="K56" s="299"/>
      <c r="L56" s="299"/>
      <c r="M56" s="299"/>
      <c r="N56" s="299"/>
      <c r="O56" s="299"/>
      <c r="P56" s="299"/>
      <c r="Q56" s="299"/>
      <c r="R56" s="299"/>
      <c r="S56" s="299"/>
      <c r="T56" s="299"/>
      <c r="U56" s="299"/>
      <c r="V56" s="299"/>
      <c r="W56" s="299"/>
      <c r="X56" s="299"/>
      <c r="Y56" s="299"/>
      <c r="Z56" s="299"/>
      <c r="AA56" s="299"/>
      <c r="AB56" s="299"/>
      <c r="AC56" s="299"/>
      <c r="AD56" s="299"/>
      <c r="AE56" s="299"/>
      <c r="AF56" s="299"/>
      <c r="AG56" s="299"/>
      <c r="AH56" s="299"/>
      <c r="AI56" s="299"/>
      <c r="AJ56" s="299"/>
      <c r="AK56" s="299"/>
      <c r="AL56" s="299"/>
      <c r="AM56" s="299"/>
      <c r="AN56" s="299"/>
      <c r="AO56" s="299"/>
    </row>
    <row r="57" spans="1:41" x14ac:dyDescent="0.3">
      <c r="A57" s="299"/>
      <c r="B57" s="299"/>
      <c r="C57" s="299"/>
      <c r="D57" s="299"/>
      <c r="E57" s="299"/>
      <c r="F57" s="299"/>
      <c r="G57" s="299"/>
      <c r="H57" s="299"/>
      <c r="I57" s="299"/>
      <c r="J57" s="299"/>
      <c r="K57" s="299"/>
      <c r="L57" s="299"/>
      <c r="M57" s="299"/>
      <c r="N57" s="299"/>
      <c r="O57" s="299"/>
      <c r="P57" s="299"/>
      <c r="Q57" s="299"/>
      <c r="R57" s="299"/>
      <c r="S57" s="299"/>
      <c r="T57" s="299"/>
      <c r="U57" s="299"/>
      <c r="V57" s="299"/>
      <c r="W57" s="299"/>
      <c r="X57" s="299"/>
      <c r="Y57" s="299"/>
      <c r="Z57" s="299"/>
      <c r="AA57" s="299"/>
      <c r="AB57" s="299"/>
      <c r="AC57" s="299"/>
      <c r="AD57" s="299"/>
      <c r="AE57" s="299"/>
      <c r="AF57" s="299"/>
      <c r="AG57" s="299"/>
      <c r="AH57" s="299"/>
      <c r="AI57" s="299"/>
      <c r="AJ57" s="299"/>
      <c r="AK57" s="299"/>
      <c r="AL57" s="299"/>
      <c r="AM57" s="299"/>
      <c r="AN57" s="299"/>
      <c r="AO57" s="299"/>
    </row>
    <row r="58" spans="1:41" x14ac:dyDescent="0.3">
      <c r="A58" s="299"/>
      <c r="B58" s="299"/>
      <c r="C58" s="299"/>
      <c r="D58" s="299"/>
      <c r="E58" s="299"/>
      <c r="F58" s="299"/>
      <c r="G58" s="299"/>
      <c r="H58" s="299"/>
      <c r="I58" s="299"/>
      <c r="J58" s="299"/>
      <c r="K58" s="299"/>
      <c r="L58" s="299"/>
      <c r="M58" s="299"/>
      <c r="N58" s="299"/>
      <c r="O58" s="299"/>
      <c r="P58" s="299"/>
      <c r="Q58" s="299"/>
      <c r="R58" s="299"/>
      <c r="S58" s="299"/>
      <c r="T58" s="299"/>
      <c r="U58" s="299"/>
      <c r="V58" s="299"/>
      <c r="W58" s="299"/>
      <c r="X58" s="299"/>
      <c r="Y58" s="299"/>
      <c r="Z58" s="299"/>
      <c r="AA58" s="299"/>
      <c r="AB58" s="299"/>
      <c r="AC58" s="299"/>
      <c r="AD58" s="299"/>
      <c r="AE58" s="299"/>
      <c r="AF58" s="299"/>
      <c r="AG58" s="299"/>
      <c r="AH58" s="299"/>
      <c r="AI58" s="299"/>
      <c r="AJ58" s="299"/>
      <c r="AK58" s="299"/>
      <c r="AL58" s="299"/>
      <c r="AM58" s="299"/>
      <c r="AN58" s="299"/>
      <c r="AO58" s="299"/>
    </row>
    <row r="59" spans="1:41" x14ac:dyDescent="0.3">
      <c r="A59" s="299"/>
      <c r="B59" s="299"/>
      <c r="C59" s="299"/>
      <c r="D59" s="299"/>
      <c r="E59" s="299"/>
      <c r="F59" s="299"/>
      <c r="G59" s="299"/>
      <c r="H59" s="299"/>
      <c r="I59" s="299"/>
      <c r="J59" s="299"/>
      <c r="K59" s="299"/>
      <c r="L59" s="299"/>
      <c r="M59" s="299"/>
      <c r="N59" s="299"/>
      <c r="O59" s="299"/>
      <c r="P59" s="299"/>
      <c r="Q59" s="299"/>
      <c r="R59" s="299"/>
      <c r="S59" s="299"/>
      <c r="T59" s="299"/>
      <c r="U59" s="299"/>
      <c r="V59" s="299"/>
      <c r="W59" s="299"/>
      <c r="X59" s="299"/>
      <c r="Y59" s="299"/>
      <c r="Z59" s="299"/>
      <c r="AA59" s="299"/>
      <c r="AB59" s="299"/>
      <c r="AC59" s="299"/>
      <c r="AD59" s="299"/>
      <c r="AE59" s="299"/>
      <c r="AF59" s="299"/>
      <c r="AG59" s="299"/>
      <c r="AH59" s="299"/>
      <c r="AI59" s="299"/>
      <c r="AJ59" s="299"/>
      <c r="AK59" s="299"/>
      <c r="AL59" s="299"/>
      <c r="AM59" s="299"/>
      <c r="AN59" s="299"/>
      <c r="AO59" s="299"/>
    </row>
    <row r="60" spans="1:41" x14ac:dyDescent="0.3">
      <c r="A60" s="299"/>
      <c r="B60" s="299"/>
      <c r="C60" s="299"/>
      <c r="D60" s="299"/>
      <c r="E60" s="299"/>
      <c r="F60" s="299"/>
      <c r="G60" s="299"/>
      <c r="H60" s="299"/>
      <c r="I60" s="299"/>
      <c r="J60" s="299"/>
      <c r="K60" s="299"/>
      <c r="L60" s="299"/>
      <c r="M60" s="299"/>
      <c r="N60" s="299"/>
      <c r="O60" s="299"/>
      <c r="P60" s="299"/>
      <c r="Q60" s="299"/>
      <c r="R60" s="299"/>
      <c r="S60" s="299"/>
      <c r="T60" s="299"/>
      <c r="U60" s="299"/>
      <c r="V60" s="299"/>
      <c r="W60" s="299"/>
      <c r="X60" s="299"/>
      <c r="Y60" s="299"/>
      <c r="Z60" s="299"/>
      <c r="AA60" s="299"/>
      <c r="AB60" s="299"/>
      <c r="AC60" s="299"/>
      <c r="AD60" s="299"/>
      <c r="AE60" s="299"/>
      <c r="AF60" s="299"/>
      <c r="AG60" s="299"/>
      <c r="AH60" s="299"/>
      <c r="AI60" s="299"/>
      <c r="AJ60" s="299"/>
      <c r="AK60" s="299"/>
      <c r="AL60" s="299"/>
      <c r="AM60" s="299"/>
      <c r="AN60" s="299"/>
      <c r="AO60" s="299"/>
    </row>
    <row r="61" spans="1:41" x14ac:dyDescent="0.3">
      <c r="A61" s="299"/>
      <c r="B61" s="299"/>
      <c r="C61" s="299"/>
      <c r="D61" s="299"/>
      <c r="E61" s="299"/>
      <c r="F61" s="299"/>
      <c r="G61" s="299"/>
      <c r="H61" s="299"/>
      <c r="I61" s="299"/>
      <c r="J61" s="299"/>
      <c r="K61" s="299"/>
      <c r="L61" s="299"/>
      <c r="M61" s="299"/>
      <c r="N61" s="299"/>
      <c r="O61" s="299"/>
      <c r="P61" s="299"/>
      <c r="Q61" s="299"/>
      <c r="R61" s="299"/>
      <c r="S61" s="299"/>
      <c r="T61" s="299"/>
      <c r="U61" s="299"/>
      <c r="V61" s="299"/>
      <c r="W61" s="299"/>
      <c r="X61" s="299"/>
      <c r="Y61" s="299"/>
      <c r="Z61" s="299"/>
      <c r="AA61" s="299"/>
      <c r="AB61" s="299"/>
      <c r="AC61" s="299"/>
      <c r="AD61" s="299"/>
      <c r="AE61" s="299"/>
      <c r="AF61" s="299"/>
      <c r="AG61" s="299"/>
      <c r="AH61" s="299"/>
      <c r="AI61" s="299"/>
      <c r="AJ61" s="299"/>
      <c r="AK61" s="299"/>
      <c r="AL61" s="299"/>
      <c r="AM61" s="299"/>
      <c r="AN61" s="299"/>
      <c r="AO61" s="299"/>
    </row>
    <row r="62" spans="1:41" x14ac:dyDescent="0.3">
      <c r="A62" s="299"/>
      <c r="B62" s="299"/>
      <c r="C62" s="299"/>
      <c r="D62" s="299"/>
      <c r="E62" s="299"/>
      <c r="F62" s="299"/>
      <c r="G62" s="299"/>
      <c r="H62" s="299"/>
      <c r="I62" s="299"/>
      <c r="J62" s="299"/>
      <c r="K62" s="299"/>
      <c r="L62" s="299"/>
      <c r="M62" s="299"/>
      <c r="N62" s="299"/>
      <c r="O62" s="299"/>
      <c r="P62" s="299"/>
      <c r="Q62" s="299"/>
      <c r="R62" s="299"/>
      <c r="S62" s="299"/>
      <c r="T62" s="299"/>
      <c r="U62" s="299"/>
      <c r="V62" s="299"/>
      <c r="W62" s="299"/>
      <c r="X62" s="299"/>
      <c r="Y62" s="299"/>
      <c r="Z62" s="299"/>
      <c r="AA62" s="299"/>
      <c r="AB62" s="299"/>
      <c r="AC62" s="299"/>
      <c r="AD62" s="299"/>
      <c r="AE62" s="299"/>
      <c r="AF62" s="299"/>
      <c r="AG62" s="299"/>
      <c r="AH62" s="299"/>
      <c r="AI62" s="299"/>
      <c r="AJ62" s="299"/>
      <c r="AK62" s="299"/>
      <c r="AL62" s="299"/>
      <c r="AM62" s="299"/>
      <c r="AN62" s="299"/>
      <c r="AO62" s="299"/>
    </row>
  </sheetData>
  <mergeCells count="7">
    <mergeCell ref="A1:AD1"/>
    <mergeCell ref="A2:D2"/>
    <mergeCell ref="Z2:AC2"/>
    <mergeCell ref="U2:X2"/>
    <mergeCell ref="P2:S2"/>
    <mergeCell ref="K2:N2"/>
    <mergeCell ref="F2:I2"/>
  </mergeCells>
  <pageMargins left="0.7" right="0.7" top="0.75" bottom="0.75" header="0.3" footer="0.3"/>
  <pageSetup orientation="portrait" horizontalDpi="1200" verticalDpi="12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9" tint="0.39997558519241921"/>
  </sheetPr>
  <dimension ref="A1:A194"/>
  <sheetViews>
    <sheetView topLeftCell="A157" workbookViewId="0">
      <selection activeCell="A27" sqref="A27"/>
    </sheetView>
  </sheetViews>
  <sheetFormatPr defaultRowHeight="14.4" x14ac:dyDescent="0.3"/>
  <cols>
    <col min="1" max="1" width="171.44140625" customWidth="1"/>
  </cols>
  <sheetData>
    <row r="1" spans="1:1" ht="17.399999999999999" x14ac:dyDescent="0.3">
      <c r="A1" s="30" t="s">
        <v>308</v>
      </c>
    </row>
    <row r="2" spans="1:1" x14ac:dyDescent="0.3">
      <c r="A2" s="35" t="s">
        <v>307</v>
      </c>
    </row>
    <row r="3" spans="1:1" s="3" customFormat="1" x14ac:dyDescent="0.3">
      <c r="A3" s="31"/>
    </row>
    <row r="4" spans="1:1" x14ac:dyDescent="0.3">
      <c r="A4" s="31" t="s">
        <v>213</v>
      </c>
    </row>
    <row r="5" spans="1:1" ht="42" x14ac:dyDescent="0.3">
      <c r="A5" s="33" t="s">
        <v>214</v>
      </c>
    </row>
    <row r="6" spans="1:1" x14ac:dyDescent="0.3">
      <c r="A6" s="32"/>
    </row>
    <row r="7" spans="1:1" x14ac:dyDescent="0.3">
      <c r="A7" s="31" t="s">
        <v>215</v>
      </c>
    </row>
    <row r="8" spans="1:1" x14ac:dyDescent="0.3">
      <c r="A8" s="32"/>
    </row>
    <row r="9" spans="1:1" ht="27.6" x14ac:dyDescent="0.3">
      <c r="A9" s="33" t="s">
        <v>216</v>
      </c>
    </row>
    <row r="10" spans="1:1" x14ac:dyDescent="0.3">
      <c r="A10" s="32"/>
    </row>
    <row r="11" spans="1:1" x14ac:dyDescent="0.3">
      <c r="A11" s="33" t="s">
        <v>217</v>
      </c>
    </row>
    <row r="12" spans="1:1" x14ac:dyDescent="0.3">
      <c r="A12" s="32"/>
    </row>
    <row r="13" spans="1:1" ht="96.6" x14ac:dyDescent="0.3">
      <c r="A13" s="33" t="s">
        <v>218</v>
      </c>
    </row>
    <row r="14" spans="1:1" x14ac:dyDescent="0.3">
      <c r="A14" s="32"/>
    </row>
    <row r="15" spans="1:1" ht="41.4" x14ac:dyDescent="0.3">
      <c r="A15" s="33" t="s">
        <v>219</v>
      </c>
    </row>
    <row r="16" spans="1:1" x14ac:dyDescent="0.3">
      <c r="A16" s="32"/>
    </row>
    <row r="17" spans="1:1" ht="41.4" x14ac:dyDescent="0.3">
      <c r="A17" s="33" t="s">
        <v>220</v>
      </c>
    </row>
    <row r="18" spans="1:1" x14ac:dyDescent="0.3">
      <c r="A18" s="32"/>
    </row>
    <row r="19" spans="1:1" ht="27.6" x14ac:dyDescent="0.3">
      <c r="A19" s="33" t="s">
        <v>221</v>
      </c>
    </row>
    <row r="20" spans="1:1" x14ac:dyDescent="0.3">
      <c r="A20" s="32"/>
    </row>
    <row r="21" spans="1:1" ht="27.6" x14ac:dyDescent="0.3">
      <c r="A21" s="33" t="s">
        <v>222</v>
      </c>
    </row>
    <row r="22" spans="1:1" x14ac:dyDescent="0.3">
      <c r="A22" s="32"/>
    </row>
    <row r="23" spans="1:1" ht="27.6" x14ac:dyDescent="0.3">
      <c r="A23" s="33" t="s">
        <v>223</v>
      </c>
    </row>
    <row r="24" spans="1:1" x14ac:dyDescent="0.3">
      <c r="A24" s="32"/>
    </row>
    <row r="25" spans="1:1" ht="41.4" x14ac:dyDescent="0.3">
      <c r="A25" s="33" t="s">
        <v>224</v>
      </c>
    </row>
    <row r="26" spans="1:1" x14ac:dyDescent="0.3">
      <c r="A26" s="32"/>
    </row>
    <row r="27" spans="1:1" ht="27.6" x14ac:dyDescent="0.3">
      <c r="A27" s="33" t="s">
        <v>225</v>
      </c>
    </row>
    <row r="28" spans="1:1" x14ac:dyDescent="0.3">
      <c r="A28" s="32"/>
    </row>
    <row r="29" spans="1:1" ht="27.6" x14ac:dyDescent="0.3">
      <c r="A29" s="33" t="s">
        <v>226</v>
      </c>
    </row>
    <row r="30" spans="1:1" x14ac:dyDescent="0.3">
      <c r="A30" s="32"/>
    </row>
    <row r="31" spans="1:1" x14ac:dyDescent="0.3">
      <c r="A31" s="33" t="s">
        <v>227</v>
      </c>
    </row>
    <row r="32" spans="1:1" x14ac:dyDescent="0.3">
      <c r="A32" s="32"/>
    </row>
    <row r="33" spans="1:1" x14ac:dyDescent="0.3">
      <c r="A33" s="33" t="s">
        <v>228</v>
      </c>
    </row>
    <row r="34" spans="1:1" x14ac:dyDescent="0.3">
      <c r="A34" s="32"/>
    </row>
    <row r="35" spans="1:1" ht="41.4" x14ac:dyDescent="0.3">
      <c r="A35" s="33" t="s">
        <v>229</v>
      </c>
    </row>
    <row r="36" spans="1:1" x14ac:dyDescent="0.3">
      <c r="A36" s="32"/>
    </row>
    <row r="37" spans="1:1" ht="55.2" x14ac:dyDescent="0.3">
      <c r="A37" s="33" t="s">
        <v>230</v>
      </c>
    </row>
    <row r="38" spans="1:1" x14ac:dyDescent="0.3">
      <c r="A38" s="32"/>
    </row>
    <row r="39" spans="1:1" x14ac:dyDescent="0.3">
      <c r="A39" s="31" t="s">
        <v>231</v>
      </c>
    </row>
    <row r="40" spans="1:1" x14ac:dyDescent="0.3">
      <c r="A40" s="32"/>
    </row>
    <row r="41" spans="1:1" ht="41.4" x14ac:dyDescent="0.3">
      <c r="A41" s="33" t="s">
        <v>232</v>
      </c>
    </row>
    <row r="42" spans="1:1" x14ac:dyDescent="0.3">
      <c r="A42" s="32"/>
    </row>
    <row r="43" spans="1:1" x14ac:dyDescent="0.3">
      <c r="A43" s="33" t="s">
        <v>233</v>
      </c>
    </row>
    <row r="44" spans="1:1" x14ac:dyDescent="0.3">
      <c r="A44" s="32"/>
    </row>
    <row r="45" spans="1:1" x14ac:dyDescent="0.3">
      <c r="A45" s="33" t="s">
        <v>234</v>
      </c>
    </row>
    <row r="46" spans="1:1" x14ac:dyDescent="0.3">
      <c r="A46" s="32"/>
    </row>
    <row r="47" spans="1:1" x14ac:dyDescent="0.3">
      <c r="A47" s="33" t="s">
        <v>235</v>
      </c>
    </row>
    <row r="48" spans="1:1" x14ac:dyDescent="0.3">
      <c r="A48" s="32"/>
    </row>
    <row r="49" spans="1:1" x14ac:dyDescent="0.3">
      <c r="A49" s="33" t="s">
        <v>236</v>
      </c>
    </row>
    <row r="50" spans="1:1" x14ac:dyDescent="0.3">
      <c r="A50" s="32"/>
    </row>
    <row r="51" spans="1:1" x14ac:dyDescent="0.3">
      <c r="A51" s="33" t="s">
        <v>237</v>
      </c>
    </row>
    <row r="52" spans="1:1" x14ac:dyDescent="0.3">
      <c r="A52" s="32"/>
    </row>
    <row r="53" spans="1:1" x14ac:dyDescent="0.3">
      <c r="A53" s="33" t="s">
        <v>238</v>
      </c>
    </row>
    <row r="54" spans="1:1" x14ac:dyDescent="0.3">
      <c r="A54" s="32"/>
    </row>
    <row r="55" spans="1:1" x14ac:dyDescent="0.3">
      <c r="A55" s="33" t="s">
        <v>239</v>
      </c>
    </row>
    <row r="56" spans="1:1" x14ac:dyDescent="0.3">
      <c r="A56" s="32"/>
    </row>
    <row r="57" spans="1:1" ht="55.2" x14ac:dyDescent="0.3">
      <c r="A57" s="33" t="s">
        <v>240</v>
      </c>
    </row>
    <row r="58" spans="1:1" x14ac:dyDescent="0.3">
      <c r="A58" s="32"/>
    </row>
    <row r="59" spans="1:1" x14ac:dyDescent="0.3">
      <c r="A59" s="33" t="s">
        <v>241</v>
      </c>
    </row>
    <row r="60" spans="1:1" x14ac:dyDescent="0.3">
      <c r="A60" s="32"/>
    </row>
    <row r="61" spans="1:1" ht="69" x14ac:dyDescent="0.3">
      <c r="A61" s="33" t="s">
        <v>242</v>
      </c>
    </row>
    <row r="62" spans="1:1" x14ac:dyDescent="0.3">
      <c r="A62" s="32"/>
    </row>
    <row r="63" spans="1:1" x14ac:dyDescent="0.3">
      <c r="A63" s="33" t="s">
        <v>243</v>
      </c>
    </row>
    <row r="64" spans="1:1" x14ac:dyDescent="0.3">
      <c r="A64" s="32"/>
    </row>
    <row r="65" spans="1:1" ht="27.6" x14ac:dyDescent="0.3">
      <c r="A65" s="33" t="s">
        <v>244</v>
      </c>
    </row>
    <row r="66" spans="1:1" x14ac:dyDescent="0.3">
      <c r="A66" s="32"/>
    </row>
    <row r="67" spans="1:1" x14ac:dyDescent="0.3">
      <c r="A67" s="34" t="s">
        <v>245</v>
      </c>
    </row>
    <row r="68" spans="1:1" x14ac:dyDescent="0.3">
      <c r="A68" s="32"/>
    </row>
    <row r="69" spans="1:1" x14ac:dyDescent="0.3">
      <c r="A69" s="31" t="s">
        <v>246</v>
      </c>
    </row>
    <row r="70" spans="1:1" x14ac:dyDescent="0.3">
      <c r="A70" s="32"/>
    </row>
    <row r="71" spans="1:1" x14ac:dyDescent="0.3">
      <c r="A71" s="33" t="s">
        <v>247</v>
      </c>
    </row>
    <row r="72" spans="1:1" x14ac:dyDescent="0.3">
      <c r="A72" s="32"/>
    </row>
    <row r="73" spans="1:1" ht="41.4" x14ac:dyDescent="0.3">
      <c r="A73" s="33" t="s">
        <v>248</v>
      </c>
    </row>
    <row r="74" spans="1:1" x14ac:dyDescent="0.3">
      <c r="A74" s="32"/>
    </row>
    <row r="75" spans="1:1" ht="41.4" x14ac:dyDescent="0.3">
      <c r="A75" s="33" t="s">
        <v>249</v>
      </c>
    </row>
    <row r="76" spans="1:1" x14ac:dyDescent="0.3">
      <c r="A76" s="32"/>
    </row>
    <row r="77" spans="1:1" ht="41.4" x14ac:dyDescent="0.3">
      <c r="A77" s="33" t="s">
        <v>250</v>
      </c>
    </row>
    <row r="78" spans="1:1" x14ac:dyDescent="0.3">
      <c r="A78" s="32"/>
    </row>
    <row r="79" spans="1:1" x14ac:dyDescent="0.3">
      <c r="A79" s="33" t="s">
        <v>251</v>
      </c>
    </row>
    <row r="80" spans="1:1" x14ac:dyDescent="0.3">
      <c r="A80" s="32"/>
    </row>
    <row r="81" spans="1:1" x14ac:dyDescent="0.3">
      <c r="A81" s="33" t="s">
        <v>252</v>
      </c>
    </row>
    <row r="82" spans="1:1" x14ac:dyDescent="0.3">
      <c r="A82" s="32"/>
    </row>
    <row r="83" spans="1:1" x14ac:dyDescent="0.3">
      <c r="A83" s="33" t="s">
        <v>253</v>
      </c>
    </row>
    <row r="84" spans="1:1" x14ac:dyDescent="0.3">
      <c r="A84" s="32"/>
    </row>
    <row r="85" spans="1:1" x14ac:dyDescent="0.3">
      <c r="A85" s="33" t="s">
        <v>254</v>
      </c>
    </row>
    <row r="86" spans="1:1" x14ac:dyDescent="0.3">
      <c r="A86" s="32"/>
    </row>
    <row r="87" spans="1:1" x14ac:dyDescent="0.3">
      <c r="A87" s="33" t="s">
        <v>255</v>
      </c>
    </row>
    <row r="88" spans="1:1" x14ac:dyDescent="0.3">
      <c r="A88" s="32"/>
    </row>
    <row r="89" spans="1:1" ht="27.6" x14ac:dyDescent="0.3">
      <c r="A89" s="33" t="s">
        <v>256</v>
      </c>
    </row>
    <row r="90" spans="1:1" x14ac:dyDescent="0.3">
      <c r="A90" s="32"/>
    </row>
    <row r="91" spans="1:1" x14ac:dyDescent="0.3">
      <c r="A91" s="33" t="s">
        <v>257</v>
      </c>
    </row>
    <row r="92" spans="1:1" x14ac:dyDescent="0.3">
      <c r="A92" s="32"/>
    </row>
    <row r="93" spans="1:1" x14ac:dyDescent="0.3">
      <c r="A93" s="33" t="s">
        <v>258</v>
      </c>
    </row>
    <row r="94" spans="1:1" x14ac:dyDescent="0.3">
      <c r="A94" s="32"/>
    </row>
    <row r="95" spans="1:1" ht="41.4" x14ac:dyDescent="0.3">
      <c r="A95" s="33" t="s">
        <v>259</v>
      </c>
    </row>
    <row r="96" spans="1:1" x14ac:dyDescent="0.3">
      <c r="A96" s="32"/>
    </row>
    <row r="97" spans="1:1" x14ac:dyDescent="0.3">
      <c r="A97" s="33" t="s">
        <v>260</v>
      </c>
    </row>
    <row r="98" spans="1:1" x14ac:dyDescent="0.3">
      <c r="A98" s="32"/>
    </row>
    <row r="99" spans="1:1" ht="27.6" x14ac:dyDescent="0.3">
      <c r="A99" s="33" t="s">
        <v>261</v>
      </c>
    </row>
    <row r="100" spans="1:1" x14ac:dyDescent="0.3">
      <c r="A100" s="32"/>
    </row>
    <row r="101" spans="1:1" ht="27.6" x14ac:dyDescent="0.3">
      <c r="A101" s="33" t="s">
        <v>262</v>
      </c>
    </row>
    <row r="102" spans="1:1" x14ac:dyDescent="0.3">
      <c r="A102" s="32"/>
    </row>
    <row r="103" spans="1:1" x14ac:dyDescent="0.3">
      <c r="A103" s="33" t="s">
        <v>263</v>
      </c>
    </row>
    <row r="104" spans="1:1" x14ac:dyDescent="0.3">
      <c r="A104" s="32"/>
    </row>
    <row r="105" spans="1:1" x14ac:dyDescent="0.3">
      <c r="A105" s="547" t="s">
        <v>264</v>
      </c>
    </row>
    <row r="106" spans="1:1" x14ac:dyDescent="0.3">
      <c r="A106" s="547"/>
    </row>
    <row r="107" spans="1:1" s="58" customFormat="1" x14ac:dyDescent="0.3">
      <c r="A107" s="238"/>
    </row>
    <row r="108" spans="1:1" x14ac:dyDescent="0.3">
      <c r="A108" s="33" t="s">
        <v>265</v>
      </c>
    </row>
    <row r="109" spans="1:1" x14ac:dyDescent="0.3">
      <c r="A109" s="32"/>
    </row>
    <row r="110" spans="1:1" ht="55.2" x14ac:dyDescent="0.3">
      <c r="A110" s="33" t="s">
        <v>266</v>
      </c>
    </row>
    <row r="111" spans="1:1" x14ac:dyDescent="0.3">
      <c r="A111" s="32"/>
    </row>
    <row r="112" spans="1:1" x14ac:dyDescent="0.3">
      <c r="A112" s="33" t="s">
        <v>267</v>
      </c>
    </row>
    <row r="113" spans="1:1" x14ac:dyDescent="0.3">
      <c r="A113" s="32"/>
    </row>
    <row r="114" spans="1:1" ht="27.6" x14ac:dyDescent="0.3">
      <c r="A114" s="33" t="s">
        <v>268</v>
      </c>
    </row>
    <row r="115" spans="1:1" x14ac:dyDescent="0.3">
      <c r="A115" s="32"/>
    </row>
    <row r="116" spans="1:1" x14ac:dyDescent="0.3">
      <c r="A116" s="33" t="s">
        <v>269</v>
      </c>
    </row>
    <row r="117" spans="1:1" x14ac:dyDescent="0.3">
      <c r="A117" s="32"/>
    </row>
    <row r="118" spans="1:1" x14ac:dyDescent="0.3">
      <c r="A118" s="33" t="s">
        <v>270</v>
      </c>
    </row>
    <row r="119" spans="1:1" x14ac:dyDescent="0.3">
      <c r="A119" s="32"/>
    </row>
    <row r="120" spans="1:1" x14ac:dyDescent="0.3">
      <c r="A120" s="33" t="s">
        <v>271</v>
      </c>
    </row>
    <row r="121" spans="1:1" x14ac:dyDescent="0.3">
      <c r="A121" s="32"/>
    </row>
    <row r="122" spans="1:1" x14ac:dyDescent="0.3">
      <c r="A122" s="33" t="s">
        <v>272</v>
      </c>
    </row>
    <row r="123" spans="1:1" x14ac:dyDescent="0.3">
      <c r="A123" s="32"/>
    </row>
    <row r="124" spans="1:1" x14ac:dyDescent="0.3">
      <c r="A124" s="34" t="s">
        <v>245</v>
      </c>
    </row>
    <row r="125" spans="1:1" x14ac:dyDescent="0.3">
      <c r="A125" s="32"/>
    </row>
    <row r="126" spans="1:1" x14ac:dyDescent="0.3">
      <c r="A126" s="31" t="s">
        <v>273</v>
      </c>
    </row>
    <row r="127" spans="1:1" x14ac:dyDescent="0.3">
      <c r="A127" s="32"/>
    </row>
    <row r="128" spans="1:1" x14ac:dyDescent="0.3">
      <c r="A128" s="33" t="s">
        <v>274</v>
      </c>
    </row>
    <row r="129" spans="1:1" x14ac:dyDescent="0.3">
      <c r="A129" s="32"/>
    </row>
    <row r="130" spans="1:1" x14ac:dyDescent="0.3">
      <c r="A130" s="33" t="s">
        <v>275</v>
      </c>
    </row>
    <row r="131" spans="1:1" x14ac:dyDescent="0.3">
      <c r="A131" s="32"/>
    </row>
    <row r="132" spans="1:1" x14ac:dyDescent="0.3">
      <c r="A132" s="33" t="s">
        <v>276</v>
      </c>
    </row>
    <row r="133" spans="1:1" x14ac:dyDescent="0.3">
      <c r="A133" s="32"/>
    </row>
    <row r="134" spans="1:1" x14ac:dyDescent="0.3">
      <c r="A134" s="33" t="s">
        <v>277</v>
      </c>
    </row>
    <row r="135" spans="1:1" x14ac:dyDescent="0.3">
      <c r="A135" s="32"/>
    </row>
    <row r="136" spans="1:1" ht="27.6" x14ac:dyDescent="0.3">
      <c r="A136" s="33" t="s">
        <v>278</v>
      </c>
    </row>
    <row r="137" spans="1:1" x14ac:dyDescent="0.3">
      <c r="A137" s="32"/>
    </row>
    <row r="138" spans="1:1" x14ac:dyDescent="0.3">
      <c r="A138" s="33" t="s">
        <v>279</v>
      </c>
    </row>
    <row r="139" spans="1:1" x14ac:dyDescent="0.3">
      <c r="A139" s="32"/>
    </row>
    <row r="140" spans="1:1" ht="27.6" x14ac:dyDescent="0.3">
      <c r="A140" s="33" t="s">
        <v>280</v>
      </c>
    </row>
    <row r="141" spans="1:1" x14ac:dyDescent="0.3">
      <c r="A141" s="32"/>
    </row>
    <row r="142" spans="1:1" x14ac:dyDescent="0.3">
      <c r="A142" s="33" t="s">
        <v>281</v>
      </c>
    </row>
    <row r="143" spans="1:1" x14ac:dyDescent="0.3">
      <c r="A143" s="32"/>
    </row>
    <row r="144" spans="1:1" x14ac:dyDescent="0.3">
      <c r="A144" s="31" t="s">
        <v>282</v>
      </c>
    </row>
    <row r="145" spans="1:1" x14ac:dyDescent="0.3">
      <c r="A145" s="32"/>
    </row>
    <row r="146" spans="1:1" ht="69" x14ac:dyDescent="0.3">
      <c r="A146" s="33" t="s">
        <v>283</v>
      </c>
    </row>
    <row r="147" spans="1:1" x14ac:dyDescent="0.3">
      <c r="A147" s="32"/>
    </row>
    <row r="148" spans="1:1" x14ac:dyDescent="0.3">
      <c r="A148" s="34" t="s">
        <v>245</v>
      </c>
    </row>
    <row r="149" spans="1:1" x14ac:dyDescent="0.3">
      <c r="A149" s="32"/>
    </row>
    <row r="150" spans="1:1" x14ac:dyDescent="0.3">
      <c r="A150" s="31" t="s">
        <v>284</v>
      </c>
    </row>
    <row r="151" spans="1:1" x14ac:dyDescent="0.3">
      <c r="A151" s="32"/>
    </row>
    <row r="152" spans="1:1" ht="41.4" x14ac:dyDescent="0.3">
      <c r="A152" s="33" t="s">
        <v>285</v>
      </c>
    </row>
    <row r="153" spans="1:1" x14ac:dyDescent="0.3">
      <c r="A153" s="32"/>
    </row>
    <row r="154" spans="1:1" ht="41.4" x14ac:dyDescent="0.3">
      <c r="A154" s="33" t="s">
        <v>286</v>
      </c>
    </row>
    <row r="155" spans="1:1" x14ac:dyDescent="0.3">
      <c r="A155" s="32"/>
    </row>
    <row r="156" spans="1:1" ht="41.4" x14ac:dyDescent="0.3">
      <c r="A156" s="33" t="s">
        <v>287</v>
      </c>
    </row>
    <row r="157" spans="1:1" x14ac:dyDescent="0.3">
      <c r="A157" s="32"/>
    </row>
    <row r="158" spans="1:1" x14ac:dyDescent="0.3">
      <c r="A158" s="33" t="s">
        <v>288</v>
      </c>
    </row>
    <row r="159" spans="1:1" x14ac:dyDescent="0.3">
      <c r="A159" s="32"/>
    </row>
    <row r="160" spans="1:1" x14ac:dyDescent="0.3">
      <c r="A160" s="31" t="s">
        <v>289</v>
      </c>
    </row>
    <row r="161" spans="1:1" x14ac:dyDescent="0.3">
      <c r="A161" s="32"/>
    </row>
    <row r="162" spans="1:1" ht="55.2" x14ac:dyDescent="0.3">
      <c r="A162" s="33" t="s">
        <v>290</v>
      </c>
    </row>
    <row r="163" spans="1:1" x14ac:dyDescent="0.3">
      <c r="A163" s="32"/>
    </row>
    <row r="164" spans="1:1" ht="27.6" x14ac:dyDescent="0.3">
      <c r="A164" s="33" t="s">
        <v>291</v>
      </c>
    </row>
    <row r="165" spans="1:1" x14ac:dyDescent="0.3">
      <c r="A165" s="32"/>
    </row>
    <row r="166" spans="1:1" x14ac:dyDescent="0.3">
      <c r="A166" s="33" t="s">
        <v>292</v>
      </c>
    </row>
    <row r="167" spans="1:1" x14ac:dyDescent="0.3">
      <c r="A167" s="32"/>
    </row>
    <row r="168" spans="1:1" x14ac:dyDescent="0.3">
      <c r="A168" s="33" t="s">
        <v>293</v>
      </c>
    </row>
    <row r="169" spans="1:1" x14ac:dyDescent="0.3">
      <c r="A169" s="32"/>
    </row>
    <row r="170" spans="1:1" x14ac:dyDescent="0.3">
      <c r="A170" s="33" t="s">
        <v>294</v>
      </c>
    </row>
    <row r="171" spans="1:1" x14ac:dyDescent="0.3">
      <c r="A171" s="32"/>
    </row>
    <row r="172" spans="1:1" x14ac:dyDescent="0.3">
      <c r="A172" s="33" t="s">
        <v>295</v>
      </c>
    </row>
    <row r="173" spans="1:1" x14ac:dyDescent="0.3">
      <c r="A173" s="32"/>
    </row>
    <row r="174" spans="1:1" x14ac:dyDescent="0.3">
      <c r="A174" s="33" t="s">
        <v>296</v>
      </c>
    </row>
    <row r="175" spans="1:1" x14ac:dyDescent="0.3">
      <c r="A175" s="32"/>
    </row>
    <row r="176" spans="1:1" ht="27.6" x14ac:dyDescent="0.3">
      <c r="A176" s="33" t="s">
        <v>297</v>
      </c>
    </row>
    <row r="177" spans="1:1" x14ac:dyDescent="0.3">
      <c r="A177" s="32"/>
    </row>
    <row r="178" spans="1:1" ht="27.6" x14ac:dyDescent="0.3">
      <c r="A178" s="33" t="s">
        <v>298</v>
      </c>
    </row>
    <row r="179" spans="1:1" x14ac:dyDescent="0.3">
      <c r="A179" s="32"/>
    </row>
    <row r="180" spans="1:1" ht="41.4" x14ac:dyDescent="0.3">
      <c r="A180" s="33" t="s">
        <v>299</v>
      </c>
    </row>
    <row r="181" spans="1:1" x14ac:dyDescent="0.3">
      <c r="A181" s="32"/>
    </row>
    <row r="182" spans="1:1" x14ac:dyDescent="0.3">
      <c r="A182" s="31" t="s">
        <v>300</v>
      </c>
    </row>
    <row r="183" spans="1:1" x14ac:dyDescent="0.3">
      <c r="A183" s="32"/>
    </row>
    <row r="184" spans="1:1" ht="41.4" x14ac:dyDescent="0.3">
      <c r="A184" s="33" t="s">
        <v>301</v>
      </c>
    </row>
    <row r="185" spans="1:1" x14ac:dyDescent="0.3">
      <c r="A185" s="32"/>
    </row>
    <row r="186" spans="1:1" ht="27.6" x14ac:dyDescent="0.3">
      <c r="A186" s="33" t="s">
        <v>302</v>
      </c>
    </row>
    <row r="187" spans="1:1" x14ac:dyDescent="0.3">
      <c r="A187" s="32"/>
    </row>
    <row r="188" spans="1:1" ht="27.6" x14ac:dyDescent="0.3">
      <c r="A188" s="33" t="s">
        <v>303</v>
      </c>
    </row>
    <row r="189" spans="1:1" x14ac:dyDescent="0.3">
      <c r="A189" s="32"/>
    </row>
    <row r="190" spans="1:1" ht="27.6" x14ac:dyDescent="0.3">
      <c r="A190" s="33" t="s">
        <v>304</v>
      </c>
    </row>
    <row r="191" spans="1:1" x14ac:dyDescent="0.3">
      <c r="A191" s="32"/>
    </row>
    <row r="192" spans="1:1" x14ac:dyDescent="0.3">
      <c r="A192" s="31" t="s">
        <v>305</v>
      </c>
    </row>
    <row r="193" spans="1:1" x14ac:dyDescent="0.3">
      <c r="A193" s="32"/>
    </row>
    <row r="194" spans="1:1" x14ac:dyDescent="0.3">
      <c r="A194" s="33" t="s">
        <v>306</v>
      </c>
    </row>
  </sheetData>
  <mergeCells count="1">
    <mergeCell ref="A105:A106"/>
  </mergeCells>
  <hyperlinks>
    <hyperlink ref="A2" r:id="rId1" display="here"/>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theme="9" tint="0.39997558519241921"/>
  </sheetPr>
  <dimension ref="A1:A40"/>
  <sheetViews>
    <sheetView showGridLines="0" topLeftCell="A2" workbookViewId="0">
      <selection activeCell="A18" sqref="A18"/>
    </sheetView>
  </sheetViews>
  <sheetFormatPr defaultColWidth="9.109375" defaultRowHeight="15.6" x14ac:dyDescent="0.3"/>
  <cols>
    <col min="1" max="1" width="183.44140625" style="4" customWidth="1"/>
    <col min="2" max="16384" width="9.109375" style="3"/>
  </cols>
  <sheetData>
    <row r="1" spans="1:1" s="19" customFormat="1" ht="45.75" customHeight="1" x14ac:dyDescent="0.35">
      <c r="A1" s="18" t="s">
        <v>101</v>
      </c>
    </row>
    <row r="2" spans="1:1" x14ac:dyDescent="0.3">
      <c r="A2" s="6" t="s">
        <v>37</v>
      </c>
    </row>
    <row r="3" spans="1:1" x14ac:dyDescent="0.3">
      <c r="A3" s="5"/>
    </row>
    <row r="4" spans="1:1" ht="62.4" x14ac:dyDescent="0.3">
      <c r="A4" s="5" t="s">
        <v>36</v>
      </c>
    </row>
    <row r="5" spans="1:1" x14ac:dyDescent="0.3">
      <c r="A5" s="5"/>
    </row>
    <row r="6" spans="1:1" x14ac:dyDescent="0.3">
      <c r="A6" s="5" t="s">
        <v>35</v>
      </c>
    </row>
    <row r="7" spans="1:1" x14ac:dyDescent="0.3">
      <c r="A7" s="5"/>
    </row>
    <row r="8" spans="1:1" x14ac:dyDescent="0.3">
      <c r="A8" s="5" t="s">
        <v>34</v>
      </c>
    </row>
    <row r="9" spans="1:1" x14ac:dyDescent="0.3">
      <c r="A9" s="5"/>
    </row>
    <row r="10" spans="1:1" x14ac:dyDescent="0.3">
      <c r="A10" s="5" t="s">
        <v>33</v>
      </c>
    </row>
    <row r="11" spans="1:1" x14ac:dyDescent="0.3">
      <c r="A11" s="5"/>
    </row>
    <row r="12" spans="1:1" x14ac:dyDescent="0.3">
      <c r="A12" s="5" t="s">
        <v>32</v>
      </c>
    </row>
    <row r="13" spans="1:1" x14ac:dyDescent="0.3">
      <c r="A13" s="5"/>
    </row>
    <row r="14" spans="1:1" x14ac:dyDescent="0.3">
      <c r="A14" s="5" t="s">
        <v>31</v>
      </c>
    </row>
    <row r="15" spans="1:1" x14ac:dyDescent="0.3">
      <c r="A15" s="5"/>
    </row>
    <row r="16" spans="1:1" ht="31.2" x14ac:dyDescent="0.3">
      <c r="A16" s="5" t="s">
        <v>30</v>
      </c>
    </row>
    <row r="17" spans="1:1" x14ac:dyDescent="0.3">
      <c r="A17" s="5"/>
    </row>
    <row r="18" spans="1:1" ht="31.2" x14ac:dyDescent="0.3">
      <c r="A18" s="5" t="s">
        <v>29</v>
      </c>
    </row>
    <row r="19" spans="1:1" x14ac:dyDescent="0.3">
      <c r="A19" s="5"/>
    </row>
    <row r="20" spans="1:1" x14ac:dyDescent="0.3">
      <c r="A20" s="5" t="s">
        <v>28</v>
      </c>
    </row>
    <row r="21" spans="1:1" x14ac:dyDescent="0.3">
      <c r="A21" s="5"/>
    </row>
    <row r="22" spans="1:1" ht="31.2" x14ac:dyDescent="0.3">
      <c r="A22" s="5" t="s">
        <v>27</v>
      </c>
    </row>
    <row r="23" spans="1:1" x14ac:dyDescent="0.3">
      <c r="A23" s="5"/>
    </row>
    <row r="24" spans="1:1" ht="78" x14ac:dyDescent="0.3">
      <c r="A24" s="5" t="s">
        <v>26</v>
      </c>
    </row>
    <row r="25" spans="1:1" x14ac:dyDescent="0.3">
      <c r="A25" s="5"/>
    </row>
    <row r="26" spans="1:1" x14ac:dyDescent="0.3">
      <c r="A26" s="5" t="s">
        <v>25</v>
      </c>
    </row>
    <row r="27" spans="1:1" x14ac:dyDescent="0.3">
      <c r="A27" s="5"/>
    </row>
    <row r="28" spans="1:1" ht="62.4" x14ac:dyDescent="0.3">
      <c r="A28" s="5" t="s">
        <v>24</v>
      </c>
    </row>
    <row r="29" spans="1:1" x14ac:dyDescent="0.3">
      <c r="A29" s="5"/>
    </row>
    <row r="30" spans="1:1" ht="31.2" x14ac:dyDescent="0.3">
      <c r="A30" s="5" t="s">
        <v>23</v>
      </c>
    </row>
    <row r="31" spans="1:1" x14ac:dyDescent="0.3">
      <c r="A31" s="5"/>
    </row>
    <row r="32" spans="1:1" ht="46.8" x14ac:dyDescent="0.3">
      <c r="A32" s="5" t="s">
        <v>22</v>
      </c>
    </row>
    <row r="33" spans="1:1" x14ac:dyDescent="0.3">
      <c r="A33" s="5"/>
    </row>
    <row r="34" spans="1:1" ht="46.8" x14ac:dyDescent="0.3">
      <c r="A34" s="5" t="s">
        <v>21</v>
      </c>
    </row>
    <row r="35" spans="1:1" x14ac:dyDescent="0.3">
      <c r="A35" s="5"/>
    </row>
    <row r="36" spans="1:1" ht="31.2" x14ac:dyDescent="0.3">
      <c r="A36" s="5" t="s">
        <v>20</v>
      </c>
    </row>
    <row r="37" spans="1:1" x14ac:dyDescent="0.3">
      <c r="A37" s="5"/>
    </row>
    <row r="38" spans="1:1" ht="46.8" x14ac:dyDescent="0.3">
      <c r="A38" s="5" t="s">
        <v>19</v>
      </c>
    </row>
    <row r="39" spans="1:1" x14ac:dyDescent="0.3">
      <c r="A39" s="5"/>
    </row>
    <row r="40" spans="1:1" ht="46.8" x14ac:dyDescent="0.3">
      <c r="A40" s="5" t="s">
        <v>18</v>
      </c>
    </row>
  </sheetData>
  <hyperlinks>
    <hyperlink ref="A1" r:id="rId1" location="sp7.4.210.a"/>
  </hyperlinks>
  <pageMargins left="0.7" right="0.7" top="0.75" bottom="0.75" header="0.3" footer="0.3"/>
  <pageSetup orientation="portrait"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theme="9" tint="0.39997558519241921"/>
  </sheetPr>
  <dimension ref="A1:A63"/>
  <sheetViews>
    <sheetView showGridLines="0" workbookViewId="0">
      <selection activeCell="A30" sqref="A30"/>
    </sheetView>
  </sheetViews>
  <sheetFormatPr defaultRowHeight="14.4" x14ac:dyDescent="0.3"/>
  <cols>
    <col min="1" max="1" width="213.5546875" customWidth="1"/>
  </cols>
  <sheetData>
    <row r="1" spans="1:1" ht="18" x14ac:dyDescent="0.3">
      <c r="A1" s="20" t="s">
        <v>101</v>
      </c>
    </row>
    <row r="2" spans="1:1" x14ac:dyDescent="0.3">
      <c r="A2" s="7"/>
    </row>
    <row r="3" spans="1:1" ht="15.6" x14ac:dyDescent="0.3">
      <c r="A3" s="13" t="s">
        <v>73</v>
      </c>
    </row>
    <row r="4" spans="1:1" x14ac:dyDescent="0.3">
      <c r="A4" s="21"/>
    </row>
    <row r="5" spans="1:1" ht="31.2" x14ac:dyDescent="0.3">
      <c r="A5" s="9" t="s">
        <v>74</v>
      </c>
    </row>
    <row r="6" spans="1:1" x14ac:dyDescent="0.3">
      <c r="A6" s="21"/>
    </row>
    <row r="7" spans="1:1" ht="63" customHeight="1" x14ac:dyDescent="0.3">
      <c r="A7" s="9" t="s">
        <v>75</v>
      </c>
    </row>
    <row r="8" spans="1:1" x14ac:dyDescent="0.3">
      <c r="A8" s="21"/>
    </row>
    <row r="9" spans="1:1" ht="93.6" x14ac:dyDescent="0.3">
      <c r="A9" s="9" t="s">
        <v>76</v>
      </c>
    </row>
    <row r="10" spans="1:1" x14ac:dyDescent="0.3">
      <c r="A10" s="21"/>
    </row>
    <row r="11" spans="1:1" ht="62.4" x14ac:dyDescent="0.3">
      <c r="A11" s="9" t="s">
        <v>77</v>
      </c>
    </row>
    <row r="12" spans="1:1" x14ac:dyDescent="0.3">
      <c r="A12" s="21"/>
    </row>
    <row r="13" spans="1:1" ht="31.2" x14ac:dyDescent="0.3">
      <c r="A13" s="9" t="s">
        <v>78</v>
      </c>
    </row>
    <row r="14" spans="1:1" x14ac:dyDescent="0.3">
      <c r="A14" s="21"/>
    </row>
    <row r="15" spans="1:1" ht="15.6" x14ac:dyDescent="0.3">
      <c r="A15" s="9" t="s">
        <v>17</v>
      </c>
    </row>
    <row r="16" spans="1:1" x14ac:dyDescent="0.3">
      <c r="A16" s="21"/>
    </row>
    <row r="17" spans="1:1" ht="15.6" x14ac:dyDescent="0.3">
      <c r="A17" s="9" t="s">
        <v>16</v>
      </c>
    </row>
    <row r="18" spans="1:1" x14ac:dyDescent="0.3">
      <c r="A18" s="21"/>
    </row>
    <row r="19" spans="1:1" ht="15.6" x14ac:dyDescent="0.3">
      <c r="A19" s="9" t="s">
        <v>15</v>
      </c>
    </row>
    <row r="20" spans="1:1" x14ac:dyDescent="0.3">
      <c r="A20" s="21"/>
    </row>
    <row r="21" spans="1:1" ht="15.6" x14ac:dyDescent="0.3">
      <c r="A21" s="9" t="s">
        <v>14</v>
      </c>
    </row>
    <row r="22" spans="1:1" x14ac:dyDescent="0.3">
      <c r="A22" s="21"/>
    </row>
    <row r="23" spans="1:1" ht="15.6" x14ac:dyDescent="0.3">
      <c r="A23" s="9" t="s">
        <v>13</v>
      </c>
    </row>
    <row r="24" spans="1:1" ht="15.6" x14ac:dyDescent="0.3">
      <c r="A24" s="9"/>
    </row>
    <row r="25" spans="1:1" ht="15.6" x14ac:dyDescent="0.3">
      <c r="A25" s="9" t="s">
        <v>12</v>
      </c>
    </row>
    <row r="26" spans="1:1" ht="15.6" x14ac:dyDescent="0.3">
      <c r="A26" s="9"/>
    </row>
    <row r="27" spans="1:1" ht="15.6" x14ac:dyDescent="0.3">
      <c r="A27" s="9" t="s">
        <v>11</v>
      </c>
    </row>
    <row r="28" spans="1:1" ht="15.6" x14ac:dyDescent="0.3">
      <c r="A28" s="9"/>
    </row>
    <row r="29" spans="1:1" ht="15.6" x14ac:dyDescent="0.3">
      <c r="A29" s="9" t="s">
        <v>10</v>
      </c>
    </row>
    <row r="30" spans="1:1" ht="15.6" x14ac:dyDescent="0.3">
      <c r="A30" s="9"/>
    </row>
    <row r="31" spans="1:1" ht="31.2" x14ac:dyDescent="0.3">
      <c r="A31" s="9" t="s">
        <v>79</v>
      </c>
    </row>
    <row r="32" spans="1:1" ht="15.6" x14ac:dyDescent="0.3">
      <c r="A32" s="9"/>
    </row>
    <row r="33" spans="1:1" ht="31.2" x14ac:dyDescent="0.3">
      <c r="A33" s="9" t="s">
        <v>80</v>
      </c>
    </row>
    <row r="34" spans="1:1" ht="15.6" x14ac:dyDescent="0.3">
      <c r="A34" s="9"/>
    </row>
    <row r="35" spans="1:1" ht="31.2" x14ac:dyDescent="0.3">
      <c r="A35" s="9" t="s">
        <v>81</v>
      </c>
    </row>
    <row r="36" spans="1:1" ht="15.6" x14ac:dyDescent="0.3">
      <c r="A36" s="9"/>
    </row>
    <row r="37" spans="1:1" ht="31.2" x14ac:dyDescent="0.3">
      <c r="A37" s="9" t="s">
        <v>9</v>
      </c>
    </row>
    <row r="38" spans="1:1" ht="15.6" x14ac:dyDescent="0.3">
      <c r="A38" s="9"/>
    </row>
    <row r="39" spans="1:1" ht="31.2" x14ac:dyDescent="0.3">
      <c r="A39" s="9" t="s">
        <v>8</v>
      </c>
    </row>
    <row r="40" spans="1:1" ht="15.6" x14ac:dyDescent="0.3">
      <c r="A40" s="9"/>
    </row>
    <row r="41" spans="1:1" ht="31.2" x14ac:dyDescent="0.3">
      <c r="A41" s="9" t="s">
        <v>7</v>
      </c>
    </row>
    <row r="42" spans="1:1" ht="15.6" x14ac:dyDescent="0.3">
      <c r="A42" s="9"/>
    </row>
    <row r="43" spans="1:1" ht="15.6" x14ac:dyDescent="0.3">
      <c r="A43" s="9" t="s">
        <v>6</v>
      </c>
    </row>
    <row r="44" spans="1:1" ht="15.6" x14ac:dyDescent="0.3">
      <c r="A44" s="9"/>
    </row>
    <row r="45" spans="1:1" ht="46.8" x14ac:dyDescent="0.3">
      <c r="A45" s="9" t="s">
        <v>5</v>
      </c>
    </row>
    <row r="46" spans="1:1" ht="15.6" x14ac:dyDescent="0.3">
      <c r="A46" s="9"/>
    </row>
    <row r="47" spans="1:1" ht="15.6" x14ac:dyDescent="0.3">
      <c r="A47" s="9" t="s">
        <v>4</v>
      </c>
    </row>
    <row r="48" spans="1:1" ht="15.6" x14ac:dyDescent="0.3">
      <c r="A48" s="9"/>
    </row>
    <row r="49" spans="1:1" ht="31.2" x14ac:dyDescent="0.3">
      <c r="A49" s="9" t="s">
        <v>3</v>
      </c>
    </row>
    <row r="50" spans="1:1" ht="15.6" x14ac:dyDescent="0.3">
      <c r="A50" s="9"/>
    </row>
    <row r="51" spans="1:1" ht="31.2" x14ac:dyDescent="0.3">
      <c r="A51" s="9" t="s">
        <v>82</v>
      </c>
    </row>
    <row r="52" spans="1:1" ht="15.6" x14ac:dyDescent="0.3">
      <c r="A52" s="9"/>
    </row>
    <row r="53" spans="1:1" ht="46.8" x14ac:dyDescent="0.3">
      <c r="A53" s="9" t="s">
        <v>83</v>
      </c>
    </row>
    <row r="54" spans="1:1" ht="15.6" x14ac:dyDescent="0.3">
      <c r="A54" s="9"/>
    </row>
    <row r="55" spans="1:1" ht="78" x14ac:dyDescent="0.3">
      <c r="A55" s="9" t="s">
        <v>2</v>
      </c>
    </row>
    <row r="56" spans="1:1" ht="15.6" x14ac:dyDescent="0.3">
      <c r="A56" s="4"/>
    </row>
    <row r="57" spans="1:1" ht="15.6" x14ac:dyDescent="0.3">
      <c r="A57" s="4"/>
    </row>
    <row r="58" spans="1:1" ht="15.6" x14ac:dyDescent="0.3">
      <c r="A58" s="4"/>
    </row>
    <row r="59" spans="1:1" ht="15.6" x14ac:dyDescent="0.3">
      <c r="A59" s="4"/>
    </row>
    <row r="60" spans="1:1" ht="15.6" x14ac:dyDescent="0.3">
      <c r="A60" s="4"/>
    </row>
    <row r="61" spans="1:1" ht="15.6" x14ac:dyDescent="0.3">
      <c r="A61" s="4"/>
    </row>
    <row r="62" spans="1:1" ht="15.6" x14ac:dyDescent="0.3">
      <c r="A62" s="4"/>
    </row>
    <row r="63" spans="1:1" x14ac:dyDescent="0.3">
      <c r="A63" s="2"/>
    </row>
  </sheetData>
  <hyperlinks>
    <hyperlink ref="A1" r:id="rId1" location="sp7.4.210.a"/>
  </hyperlinks>
  <pageMargins left="0.7" right="0.7" top="0.75" bottom="0.75" header="0.3" footer="0.3"/>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theme="9" tint="0.39997558519241921"/>
  </sheetPr>
  <dimension ref="A1"/>
  <sheetViews>
    <sheetView workbookViewId="0">
      <selection activeCell="A14" sqref="A14"/>
    </sheetView>
  </sheetViews>
  <sheetFormatPr defaultRowHeight="14.4" x14ac:dyDescent="0.3"/>
  <cols>
    <col min="1" max="1" width="91.44140625" customWidth="1"/>
  </cols>
  <sheetData>
    <row r="1" spans="1:1" ht="144" x14ac:dyDescent="0.3">
      <c r="A1" s="29" t="s">
        <v>206</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theme="9" tint="0.39997558519241921"/>
  </sheetPr>
  <dimension ref="A1:DB112"/>
  <sheetViews>
    <sheetView showGridLines="0" topLeftCell="A95" workbookViewId="0">
      <selection activeCell="A82" sqref="A82"/>
    </sheetView>
  </sheetViews>
  <sheetFormatPr defaultRowHeight="14.4" x14ac:dyDescent="0.3"/>
  <cols>
    <col min="1" max="1" width="153.88671875" customWidth="1"/>
  </cols>
  <sheetData>
    <row r="1" spans="1:106" ht="15.6" x14ac:dyDescent="0.3">
      <c r="A1" s="10" t="s">
        <v>40</v>
      </c>
    </row>
    <row r="2" spans="1:106" ht="15.6" x14ac:dyDescent="0.3">
      <c r="A2" s="15" t="s">
        <v>41</v>
      </c>
    </row>
    <row r="3" spans="1:106" ht="15.6" x14ac:dyDescent="0.3">
      <c r="A3" s="11"/>
    </row>
    <row r="4" spans="1:106" ht="15.6" x14ac:dyDescent="0.3">
      <c r="A4" s="13" t="s">
        <v>42</v>
      </c>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row>
    <row r="5" spans="1:106" ht="15.6" x14ac:dyDescent="0.3">
      <c r="A5" s="16"/>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row>
    <row r="6" spans="1:106" ht="15.6" x14ac:dyDescent="0.3">
      <c r="A6" s="13" t="s">
        <v>43</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row>
    <row r="7" spans="1:106" ht="15.6" x14ac:dyDescent="0.3">
      <c r="A7" s="9"/>
      <c r="B7" s="4"/>
      <c r="C7" s="4"/>
      <c r="D7" s="4"/>
      <c r="E7" s="4"/>
      <c r="F7" s="4"/>
      <c r="G7" s="4"/>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row>
    <row r="8" spans="1:106" ht="93.6" x14ac:dyDescent="0.3">
      <c r="A8" s="9" t="s">
        <v>84</v>
      </c>
      <c r="B8" s="4"/>
      <c r="C8" s="4"/>
      <c r="D8" s="4"/>
      <c r="E8" s="4"/>
      <c r="F8" s="4"/>
      <c r="G8" s="4"/>
      <c r="H8" s="4"/>
      <c r="I8" s="4"/>
      <c r="J8" s="4"/>
      <c r="K8" s="4"/>
      <c r="L8" s="4"/>
      <c r="M8" s="4"/>
      <c r="N8" s="4"/>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row>
    <row r="9" spans="1:106" ht="15.6" x14ac:dyDescent="0.3">
      <c r="A9" s="9"/>
      <c r="B9" s="4"/>
      <c r="C9" s="4"/>
      <c r="D9" s="4"/>
      <c r="E9" s="4"/>
      <c r="F9" s="4"/>
      <c r="G9" s="4"/>
      <c r="H9" s="4"/>
      <c r="I9" s="4"/>
      <c r="J9" s="4"/>
      <c r="K9" s="4"/>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row>
    <row r="10" spans="1:106" ht="62.4" x14ac:dyDescent="0.3">
      <c r="A10" s="9" t="s">
        <v>85</v>
      </c>
      <c r="B10" s="4"/>
      <c r="C10" s="4"/>
      <c r="D10" s="4"/>
      <c r="E10" s="4"/>
      <c r="F10" s="4"/>
      <c r="G10" s="4"/>
      <c r="H10" s="4"/>
      <c r="I10" s="4"/>
      <c r="J10" s="4"/>
      <c r="K10" s="4"/>
      <c r="L10" s="4"/>
      <c r="M10" s="4"/>
      <c r="N10" s="4"/>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row>
    <row r="11" spans="1:106" ht="15.6" x14ac:dyDescent="0.3">
      <c r="A11" s="9"/>
      <c r="B11" s="4"/>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row>
    <row r="12" spans="1:106" ht="109.2" x14ac:dyDescent="0.3">
      <c r="A12" s="9" t="s">
        <v>86</v>
      </c>
      <c r="B12" s="4"/>
      <c r="C12" s="4"/>
      <c r="D12" s="4"/>
      <c r="E12" s="4"/>
      <c r="F12" s="4"/>
      <c r="G12" s="4"/>
      <c r="H12" s="4"/>
      <c r="I12" s="4"/>
      <c r="J12" s="4"/>
      <c r="K12" s="4"/>
      <c r="L12" s="4"/>
      <c r="M12" s="4"/>
      <c r="N12" s="4"/>
      <c r="O12" s="4"/>
      <c r="P12" s="4"/>
      <c r="Q12" s="4"/>
      <c r="R12" s="4"/>
      <c r="S12" s="4"/>
      <c r="T12" s="4"/>
      <c r="U12" s="4"/>
      <c r="V12" s="4"/>
      <c r="W12" s="4"/>
      <c r="X12" s="4"/>
      <c r="Y12" s="4"/>
      <c r="Z12" s="4"/>
      <c r="AA12" s="4"/>
      <c r="AB12" s="4"/>
      <c r="AC12" s="4"/>
      <c r="AD12" s="4"/>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row>
    <row r="13" spans="1:106" ht="15.6" x14ac:dyDescent="0.3">
      <c r="A13" s="9"/>
      <c r="B13" s="4"/>
      <c r="C13" s="4"/>
      <c r="D13" s="4"/>
      <c r="E13" s="4"/>
      <c r="F13" s="4"/>
      <c r="G13" s="4"/>
      <c r="H13" s="4"/>
      <c r="I13" s="4"/>
      <c r="J13" s="4"/>
      <c r="K13" s="4"/>
      <c r="L13" s="4"/>
      <c r="M13" s="4"/>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row>
    <row r="14" spans="1:106" ht="109.2" x14ac:dyDescent="0.3">
      <c r="A14" s="9" t="s">
        <v>87</v>
      </c>
      <c r="B14" s="4"/>
      <c r="C14" s="4"/>
      <c r="D14" s="4"/>
      <c r="E14" s="4"/>
      <c r="F14" s="4"/>
      <c r="G14" s="4"/>
      <c r="H14" s="4"/>
      <c r="I14" s="4"/>
      <c r="J14" s="4"/>
      <c r="K14" s="4"/>
      <c r="L14" s="4"/>
      <c r="M14" s="4"/>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row>
    <row r="15" spans="1:106" ht="15.6" x14ac:dyDescent="0.3">
      <c r="A15" s="9"/>
      <c r="B15" s="4"/>
      <c r="C15" s="4"/>
      <c r="D15" s="4"/>
      <c r="E15" s="4"/>
      <c r="F15" s="4"/>
      <c r="G15" s="4"/>
      <c r="H15" s="4"/>
      <c r="I15" s="4"/>
      <c r="J15" s="4"/>
      <c r="K15" s="4"/>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row>
    <row r="16" spans="1:106" ht="15.6" x14ac:dyDescent="0.3">
      <c r="A16" s="9" t="s">
        <v>49</v>
      </c>
      <c r="B16" s="4"/>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c r="BZ16" s="4"/>
      <c r="CA16" s="4"/>
      <c r="CB16" s="4"/>
      <c r="CC16" s="4"/>
      <c r="CD16" s="4"/>
      <c r="CE16" s="4"/>
      <c r="CF16" s="4"/>
      <c r="CG16" s="4"/>
      <c r="CH16" s="4"/>
      <c r="CI16" s="4"/>
      <c r="CJ16" s="4"/>
      <c r="CK16" s="4"/>
      <c r="CL16" s="4"/>
      <c r="CM16" s="4"/>
      <c r="CN16" s="4"/>
      <c r="CO16" s="4"/>
      <c r="CP16" s="4"/>
      <c r="CQ16" s="4"/>
      <c r="CR16" s="4"/>
      <c r="CS16" s="4"/>
      <c r="CT16" s="4"/>
      <c r="CU16" s="4"/>
      <c r="CV16" s="4"/>
      <c r="CW16" s="4"/>
      <c r="CX16" s="4"/>
      <c r="CY16" s="4"/>
      <c r="CZ16" s="4"/>
      <c r="DA16" s="4"/>
      <c r="DB16" s="4"/>
    </row>
    <row r="17" spans="1:106" ht="15.6" x14ac:dyDescent="0.3">
      <c r="A17" s="9"/>
      <c r="B17" s="4"/>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4"/>
      <c r="CZ17" s="4"/>
      <c r="DA17" s="4"/>
      <c r="DB17" s="4"/>
    </row>
    <row r="18" spans="1:106" ht="15.6" x14ac:dyDescent="0.3">
      <c r="A18" s="9" t="s">
        <v>50</v>
      </c>
      <c r="B18" s="4"/>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row>
    <row r="19" spans="1:106" ht="15.6" x14ac:dyDescent="0.3">
      <c r="A19" s="9"/>
      <c r="B19" s="4"/>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4"/>
      <c r="BK19" s="4"/>
      <c r="BL19" s="4"/>
      <c r="BM19" s="4"/>
      <c r="BN19" s="4"/>
      <c r="BO19" s="4"/>
      <c r="BP19" s="4"/>
      <c r="BQ19" s="4"/>
      <c r="BR19" s="4"/>
      <c r="BS19" s="4"/>
      <c r="BT19" s="4"/>
      <c r="BU19" s="4"/>
      <c r="BV19" s="4"/>
      <c r="BW19" s="4"/>
      <c r="BX19" s="4"/>
      <c r="BY19" s="4"/>
      <c r="BZ19" s="4"/>
      <c r="CA19" s="4"/>
      <c r="CB19" s="4"/>
      <c r="CC19" s="4"/>
      <c r="CD19" s="4"/>
      <c r="CE19" s="4"/>
      <c r="CF19" s="4"/>
      <c r="CG19" s="4"/>
      <c r="CH19" s="4"/>
      <c r="CI19" s="4"/>
      <c r="CJ19" s="4"/>
      <c r="CK19" s="4"/>
      <c r="CL19" s="4"/>
      <c r="CM19" s="4"/>
      <c r="CN19" s="4"/>
      <c r="CO19" s="4"/>
      <c r="CP19" s="4"/>
      <c r="CQ19" s="4"/>
      <c r="CR19" s="4"/>
      <c r="CS19" s="4"/>
      <c r="CT19" s="4"/>
      <c r="CU19" s="4"/>
      <c r="CV19" s="4"/>
      <c r="CW19" s="4"/>
      <c r="CX19" s="4"/>
      <c r="CY19" s="4"/>
      <c r="CZ19" s="4"/>
      <c r="DA19" s="4"/>
      <c r="DB19" s="4"/>
    </row>
    <row r="20" spans="1:106" ht="15.6" x14ac:dyDescent="0.3">
      <c r="A20" s="9" t="s">
        <v>51</v>
      </c>
      <c r="B20" s="4"/>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4"/>
      <c r="BK20" s="4"/>
      <c r="BL20" s="4"/>
      <c r="BM20" s="4"/>
      <c r="BN20" s="4"/>
      <c r="BO20" s="4"/>
      <c r="BP20" s="4"/>
      <c r="BQ20" s="4"/>
      <c r="BR20" s="4"/>
      <c r="BS20" s="4"/>
      <c r="BT20" s="4"/>
      <c r="BU20" s="4"/>
      <c r="BV20" s="4"/>
      <c r="BW20" s="4"/>
      <c r="BX20" s="4"/>
      <c r="BY20" s="4"/>
      <c r="BZ20" s="4"/>
      <c r="CA20" s="4"/>
      <c r="CB20" s="4"/>
      <c r="CC20" s="4"/>
      <c r="CD20" s="4"/>
      <c r="CE20" s="4"/>
      <c r="CF20" s="4"/>
      <c r="CG20" s="4"/>
      <c r="CH20" s="4"/>
      <c r="CI20" s="4"/>
      <c r="CJ20" s="4"/>
      <c r="CK20" s="4"/>
      <c r="CL20" s="4"/>
      <c r="CM20" s="4"/>
      <c r="CN20" s="4"/>
      <c r="CO20" s="4"/>
      <c r="CP20" s="4"/>
      <c r="CQ20" s="4"/>
      <c r="CR20" s="4"/>
      <c r="CS20" s="4"/>
      <c r="CT20" s="4"/>
      <c r="CU20" s="4"/>
      <c r="CV20" s="4"/>
      <c r="CW20" s="4"/>
      <c r="CX20" s="4"/>
      <c r="CY20" s="4"/>
      <c r="CZ20" s="4"/>
      <c r="DA20" s="4"/>
      <c r="DB20" s="4"/>
    </row>
    <row r="21" spans="1:106" ht="15.6" x14ac:dyDescent="0.3">
      <c r="A21" s="9"/>
      <c r="B21" s="4"/>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4"/>
      <c r="BK21" s="4"/>
      <c r="BL21" s="4"/>
      <c r="BM21" s="4"/>
      <c r="BN21" s="4"/>
      <c r="BO21" s="4"/>
      <c r="BP21" s="4"/>
      <c r="BQ21" s="4"/>
      <c r="BR21" s="4"/>
      <c r="BS21" s="4"/>
      <c r="BT21" s="4"/>
      <c r="BU21" s="4"/>
      <c r="BV21" s="4"/>
      <c r="BW21" s="4"/>
      <c r="BX21" s="4"/>
      <c r="BY21" s="4"/>
      <c r="BZ21" s="4"/>
      <c r="CA21" s="4"/>
      <c r="CB21" s="4"/>
      <c r="CC21" s="4"/>
      <c r="CD21" s="4"/>
      <c r="CE21" s="4"/>
      <c r="CF21" s="4"/>
      <c r="CG21" s="4"/>
      <c r="CH21" s="4"/>
      <c r="CI21" s="4"/>
      <c r="CJ21" s="4"/>
      <c r="CK21" s="4"/>
      <c r="CL21" s="4"/>
      <c r="CM21" s="4"/>
      <c r="CN21" s="4"/>
      <c r="CO21" s="4"/>
      <c r="CP21" s="4"/>
      <c r="CQ21" s="4"/>
      <c r="CR21" s="4"/>
      <c r="CS21" s="4"/>
      <c r="CT21" s="4"/>
      <c r="CU21" s="4"/>
      <c r="CV21" s="4"/>
      <c r="CW21" s="4"/>
      <c r="CX21" s="4"/>
      <c r="CY21" s="4"/>
      <c r="CZ21" s="4"/>
      <c r="DA21" s="4"/>
      <c r="DB21" s="4"/>
    </row>
    <row r="22" spans="1:106" ht="31.2" x14ac:dyDescent="0.3">
      <c r="A22" s="9" t="s">
        <v>52</v>
      </c>
      <c r="B22" s="4"/>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row>
    <row r="23" spans="1:106" ht="15.6" x14ac:dyDescent="0.3">
      <c r="A23" s="9"/>
      <c r="B23" s="4"/>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row>
    <row r="24" spans="1:106" ht="15.6" x14ac:dyDescent="0.3">
      <c r="A24" s="14" t="s">
        <v>48</v>
      </c>
      <c r="B24" s="4"/>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4"/>
      <c r="BK24" s="4"/>
      <c r="BL24" s="4"/>
      <c r="BM24" s="4"/>
      <c r="BN24" s="4"/>
      <c r="BO24" s="4"/>
      <c r="BP24" s="4"/>
      <c r="BQ24" s="4"/>
      <c r="BR24" s="4"/>
      <c r="BS24" s="4"/>
      <c r="BT24" s="4"/>
      <c r="BU24" s="4"/>
      <c r="BV24" s="4"/>
      <c r="BW24" s="4"/>
      <c r="BX24" s="4"/>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c r="CY24" s="4"/>
      <c r="CZ24" s="4"/>
      <c r="DA24" s="4"/>
      <c r="DB24" s="4"/>
    </row>
    <row r="25" spans="1:106" ht="15.6" x14ac:dyDescent="0.3">
      <c r="A25" s="9"/>
      <c r="B25" s="4"/>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row>
    <row r="26" spans="1:106" ht="15.6" x14ac:dyDescent="0.3">
      <c r="A26" s="13" t="s">
        <v>44</v>
      </c>
      <c r="B26" s="4"/>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4"/>
      <c r="BK26" s="4"/>
      <c r="BL26" s="4"/>
      <c r="BM26" s="4"/>
      <c r="BN26" s="4"/>
      <c r="BO26" s="4"/>
      <c r="BP26" s="4"/>
      <c r="BQ26" s="4"/>
      <c r="BR26" s="4"/>
      <c r="BS26" s="4"/>
      <c r="BT26" s="4"/>
      <c r="BU26" s="4"/>
      <c r="BV26" s="4"/>
      <c r="BW26" s="4"/>
      <c r="BX26" s="4"/>
      <c r="BY26" s="4"/>
      <c r="BZ26" s="4"/>
      <c r="CA26" s="4"/>
      <c r="CB26" s="4"/>
      <c r="CC26" s="4"/>
      <c r="CD26" s="4"/>
      <c r="CE26" s="4"/>
      <c r="CF26" s="4"/>
      <c r="CG26" s="4"/>
      <c r="CH26" s="4"/>
      <c r="CI26" s="4"/>
      <c r="CJ26" s="4"/>
      <c r="CK26" s="4"/>
      <c r="CL26" s="4"/>
      <c r="CM26" s="4"/>
      <c r="CN26" s="4"/>
      <c r="CO26" s="4"/>
      <c r="CP26" s="4"/>
      <c r="CQ26" s="4"/>
      <c r="CR26" s="4"/>
      <c r="CS26" s="4"/>
      <c r="CT26" s="4"/>
      <c r="CU26" s="4"/>
      <c r="CV26" s="4"/>
      <c r="CW26" s="4"/>
      <c r="CX26" s="4"/>
      <c r="CY26" s="4"/>
      <c r="CZ26" s="4"/>
      <c r="DA26" s="4"/>
      <c r="DB26" s="4"/>
    </row>
    <row r="27" spans="1:106" ht="15.6" x14ac:dyDescent="0.3">
      <c r="A27" s="9"/>
      <c r="B27" s="4"/>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4"/>
      <c r="BK27" s="4"/>
      <c r="BL27" s="4"/>
      <c r="BM27" s="4"/>
      <c r="BN27" s="4"/>
      <c r="BO27" s="4"/>
      <c r="BP27" s="4"/>
      <c r="BQ27" s="4"/>
      <c r="BR27" s="4"/>
      <c r="BS27" s="4"/>
      <c r="BT27" s="4"/>
      <c r="BU27" s="4"/>
      <c r="BV27" s="4"/>
      <c r="BW27" s="4"/>
      <c r="BX27" s="4"/>
      <c r="BY27" s="4"/>
      <c r="BZ27" s="4"/>
      <c r="CA27" s="4"/>
      <c r="CB27" s="4"/>
      <c r="CC27" s="4"/>
      <c r="CD27" s="4"/>
      <c r="CE27" s="4"/>
      <c r="CF27" s="4"/>
      <c r="CG27" s="4"/>
      <c r="CH27" s="4"/>
      <c r="CI27" s="4"/>
      <c r="CJ27" s="4"/>
      <c r="CK27" s="4"/>
      <c r="CL27" s="4"/>
      <c r="CM27" s="4"/>
      <c r="CN27" s="4"/>
      <c r="CO27" s="4"/>
      <c r="CP27" s="4"/>
      <c r="CQ27" s="4"/>
      <c r="CR27" s="4"/>
      <c r="CS27" s="4"/>
      <c r="CT27" s="4"/>
      <c r="CU27" s="4"/>
      <c r="CV27" s="4"/>
      <c r="CW27" s="4"/>
      <c r="CX27" s="4"/>
      <c r="CY27" s="4"/>
      <c r="CZ27" s="4"/>
      <c r="DA27" s="4"/>
      <c r="DB27" s="4"/>
    </row>
    <row r="28" spans="1:106" ht="62.4" x14ac:dyDescent="0.3">
      <c r="A28" s="9" t="s">
        <v>88</v>
      </c>
      <c r="B28" s="4"/>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4"/>
      <c r="BK28" s="4"/>
      <c r="BL28" s="4"/>
      <c r="BM28" s="4"/>
      <c r="BN28" s="4"/>
      <c r="BO28" s="4"/>
      <c r="BP28" s="4"/>
      <c r="BQ28" s="4"/>
      <c r="BR28" s="4"/>
      <c r="BS28" s="4"/>
      <c r="BT28" s="4"/>
      <c r="BU28" s="4"/>
      <c r="BV28" s="4"/>
      <c r="BW28" s="4"/>
      <c r="BX28" s="4"/>
      <c r="BY28" s="4"/>
      <c r="BZ28" s="4"/>
      <c r="CA28" s="4"/>
      <c r="CB28" s="4"/>
      <c r="CC28" s="4"/>
      <c r="CD28" s="4"/>
      <c r="CE28" s="4"/>
      <c r="CF28" s="4"/>
      <c r="CG28" s="4"/>
      <c r="CH28" s="4"/>
      <c r="CI28" s="4"/>
      <c r="CJ28" s="4"/>
      <c r="CK28" s="4"/>
      <c r="CL28" s="4"/>
      <c r="CM28" s="4"/>
      <c r="CN28" s="4"/>
      <c r="CO28" s="4"/>
      <c r="CP28" s="4"/>
      <c r="CQ28" s="4"/>
      <c r="CR28" s="4"/>
      <c r="CS28" s="4"/>
      <c r="CT28" s="4"/>
      <c r="CU28" s="4"/>
      <c r="CV28" s="4"/>
      <c r="CW28" s="4"/>
      <c r="CX28" s="4"/>
      <c r="CY28" s="4"/>
      <c r="CZ28" s="4"/>
      <c r="DA28" s="4"/>
      <c r="DB28" s="4"/>
    </row>
    <row r="29" spans="1:106" ht="15.6" x14ac:dyDescent="0.3">
      <c r="A29" s="9"/>
      <c r="B29" s="4"/>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c r="BT29" s="4"/>
      <c r="BU29" s="4"/>
      <c r="BV29" s="4"/>
      <c r="BW29" s="4"/>
      <c r="BX29" s="4"/>
      <c r="BY29" s="4"/>
      <c r="BZ29" s="4"/>
      <c r="CA29" s="4"/>
      <c r="CB29" s="4"/>
      <c r="CC29" s="4"/>
      <c r="CD29" s="4"/>
      <c r="CE29" s="4"/>
      <c r="CF29" s="4"/>
      <c r="CG29" s="4"/>
      <c r="CH29" s="4"/>
      <c r="CI29" s="4"/>
      <c r="CJ29" s="4"/>
      <c r="CK29" s="4"/>
      <c r="CL29" s="4"/>
      <c r="CM29" s="4"/>
      <c r="CN29" s="4"/>
      <c r="CO29" s="4"/>
      <c r="CP29" s="4"/>
      <c r="CQ29" s="4"/>
      <c r="CR29" s="4"/>
      <c r="CS29" s="4"/>
      <c r="CT29" s="4"/>
      <c r="CU29" s="4"/>
      <c r="CV29" s="4"/>
      <c r="CW29" s="4"/>
      <c r="CX29" s="4"/>
      <c r="CY29" s="4"/>
      <c r="CZ29" s="4"/>
      <c r="DA29" s="4"/>
      <c r="DB29" s="4"/>
    </row>
    <row r="30" spans="1:106" ht="15.6" x14ac:dyDescent="0.3">
      <c r="A30" s="9" t="s">
        <v>53</v>
      </c>
      <c r="B30" s="4"/>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row>
    <row r="31" spans="1:106" ht="15.6" x14ac:dyDescent="0.3">
      <c r="A31" s="9"/>
      <c r="B31" s="4"/>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4"/>
      <c r="BK31" s="4"/>
      <c r="BL31" s="4"/>
      <c r="BM31" s="4"/>
      <c r="BN31" s="4"/>
      <c r="BO31" s="4"/>
      <c r="BP31" s="4"/>
      <c r="BQ31" s="4"/>
      <c r="BR31" s="4"/>
      <c r="BS31" s="4"/>
      <c r="BT31" s="4"/>
      <c r="BU31" s="4"/>
      <c r="BV31" s="4"/>
      <c r="BW31" s="4"/>
      <c r="BX31" s="4"/>
      <c r="BY31" s="4"/>
      <c r="BZ31" s="4"/>
      <c r="CA31" s="4"/>
      <c r="CB31" s="4"/>
      <c r="CC31" s="4"/>
      <c r="CD31" s="4"/>
      <c r="CE31" s="4"/>
      <c r="CF31" s="4"/>
      <c r="CG31" s="4"/>
      <c r="CH31" s="4"/>
      <c r="CI31" s="4"/>
      <c r="CJ31" s="4"/>
      <c r="CK31" s="4"/>
      <c r="CL31" s="4"/>
      <c r="CM31" s="4"/>
      <c r="CN31" s="4"/>
      <c r="CO31" s="4"/>
      <c r="CP31" s="4"/>
      <c r="CQ31" s="4"/>
      <c r="CR31" s="4"/>
      <c r="CS31" s="4"/>
      <c r="CT31" s="4"/>
      <c r="CU31" s="4"/>
      <c r="CV31" s="4"/>
      <c r="CW31" s="4"/>
      <c r="CX31" s="4"/>
      <c r="CY31" s="4"/>
      <c r="CZ31" s="4"/>
      <c r="DA31" s="4"/>
      <c r="DB31" s="4"/>
    </row>
    <row r="32" spans="1:106" ht="15.6" x14ac:dyDescent="0.3">
      <c r="A32" s="9" t="s">
        <v>54</v>
      </c>
      <c r="B32" s="4"/>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4"/>
      <c r="BK32" s="4"/>
      <c r="BL32" s="4"/>
      <c r="BM32" s="4"/>
      <c r="BN32" s="4"/>
      <c r="BO32" s="4"/>
      <c r="BP32" s="4"/>
      <c r="BQ32" s="4"/>
      <c r="BR32" s="4"/>
      <c r="BS32" s="4"/>
      <c r="BT32" s="4"/>
      <c r="BU32" s="4"/>
      <c r="BV32" s="4"/>
      <c r="BW32" s="4"/>
      <c r="BX32" s="4"/>
      <c r="BY32" s="4"/>
      <c r="BZ32" s="4"/>
      <c r="CA32" s="4"/>
      <c r="CB32" s="4"/>
      <c r="CC32" s="4"/>
      <c r="CD32" s="4"/>
      <c r="CE32" s="4"/>
      <c r="CF32" s="4"/>
      <c r="CG32" s="4"/>
      <c r="CH32" s="4"/>
      <c r="CI32" s="4"/>
      <c r="CJ32" s="4"/>
      <c r="CK32" s="4"/>
      <c r="CL32" s="4"/>
      <c r="CM32" s="4"/>
      <c r="CN32" s="4"/>
      <c r="CO32" s="4"/>
      <c r="CP32" s="4"/>
      <c r="CQ32" s="4"/>
      <c r="CR32" s="4"/>
      <c r="CS32" s="4"/>
      <c r="CT32" s="4"/>
      <c r="CU32" s="4"/>
      <c r="CV32" s="4"/>
      <c r="CW32" s="4"/>
      <c r="CX32" s="4"/>
      <c r="CY32" s="4"/>
      <c r="CZ32" s="4"/>
      <c r="DA32" s="4"/>
      <c r="DB32" s="4"/>
    </row>
    <row r="33" spans="1:106" ht="15.6" x14ac:dyDescent="0.3">
      <c r="A33" s="9"/>
      <c r="B33" s="4"/>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4"/>
      <c r="BK33" s="4"/>
      <c r="BL33" s="4"/>
      <c r="BM33" s="4"/>
      <c r="BN33" s="4"/>
      <c r="BO33" s="4"/>
      <c r="BP33" s="4"/>
      <c r="BQ33" s="4"/>
      <c r="BR33" s="4"/>
      <c r="BS33" s="4"/>
      <c r="BT33" s="4"/>
      <c r="BU33" s="4"/>
      <c r="BV33" s="4"/>
      <c r="BW33" s="4"/>
      <c r="BX33" s="4"/>
      <c r="BY33" s="4"/>
      <c r="BZ33" s="4"/>
      <c r="CA33" s="4"/>
      <c r="CB33" s="4"/>
      <c r="CC33" s="4"/>
      <c r="CD33" s="4"/>
      <c r="CE33" s="4"/>
      <c r="CF33" s="4"/>
      <c r="CG33" s="4"/>
      <c r="CH33" s="4"/>
      <c r="CI33" s="4"/>
      <c r="CJ33" s="4"/>
      <c r="CK33" s="4"/>
      <c r="CL33" s="4"/>
      <c r="CM33" s="4"/>
      <c r="CN33" s="4"/>
      <c r="CO33" s="4"/>
      <c r="CP33" s="4"/>
      <c r="CQ33" s="4"/>
      <c r="CR33" s="4"/>
      <c r="CS33" s="4"/>
      <c r="CT33" s="4"/>
      <c r="CU33" s="4"/>
      <c r="CV33" s="4"/>
      <c r="CW33" s="4"/>
      <c r="CX33" s="4"/>
      <c r="CY33" s="4"/>
      <c r="CZ33" s="4"/>
      <c r="DA33" s="4"/>
      <c r="DB33" s="4"/>
    </row>
    <row r="34" spans="1:106" ht="171.6" x14ac:dyDescent="0.3">
      <c r="A34" s="9" t="s">
        <v>89</v>
      </c>
      <c r="B34" s="4"/>
      <c r="C34" s="4"/>
      <c r="D34" s="4"/>
      <c r="E34" s="4"/>
      <c r="F34" s="4"/>
      <c r="G34" s="4"/>
      <c r="H34" s="4"/>
      <c r="I34" s="4"/>
      <c r="J34" s="4"/>
      <c r="K34" s="4"/>
      <c r="L34" s="4"/>
      <c r="M34" s="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c r="CY34" s="4"/>
      <c r="CZ34" s="4"/>
      <c r="DA34" s="4"/>
      <c r="DB34" s="4"/>
    </row>
    <row r="35" spans="1:106" ht="15.6" x14ac:dyDescent="0.3">
      <c r="A35" s="9"/>
      <c r="B35" s="4"/>
      <c r="C35" s="4"/>
      <c r="D35" s="4"/>
      <c r="E35" s="4"/>
      <c r="F35" s="4"/>
      <c r="G35" s="4"/>
      <c r="H35" s="4"/>
      <c r="I35" s="4"/>
      <c r="J35" s="4"/>
      <c r="K35" s="4"/>
      <c r="L35" s="4"/>
      <c r="M35" s="4"/>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row>
    <row r="36" spans="1:106" ht="140.4" x14ac:dyDescent="0.3">
      <c r="A36" s="9" t="s">
        <v>90</v>
      </c>
      <c r="B36" s="4"/>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row>
    <row r="37" spans="1:106" ht="15.6" x14ac:dyDescent="0.3">
      <c r="A37" s="9"/>
      <c r="B37" s="4"/>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row>
    <row r="38" spans="1:106" ht="62.4" x14ac:dyDescent="0.3">
      <c r="A38" s="9" t="s">
        <v>91</v>
      </c>
      <c r="B38" s="4"/>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row>
    <row r="39" spans="1:106" ht="15.6" x14ac:dyDescent="0.3">
      <c r="A39" s="9"/>
      <c r="B39" s="4"/>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4"/>
      <c r="BK39" s="4"/>
      <c r="BL39" s="4"/>
      <c r="BM39" s="4"/>
      <c r="BN39" s="4"/>
      <c r="BO39" s="4"/>
      <c r="BP39" s="4"/>
      <c r="BQ39" s="4"/>
      <c r="BR39" s="4"/>
      <c r="BS39" s="4"/>
      <c r="BT39" s="4"/>
      <c r="BU39" s="4"/>
      <c r="BV39" s="4"/>
      <c r="BW39" s="4"/>
      <c r="BX39" s="4"/>
      <c r="BY39" s="4"/>
      <c r="BZ39" s="4"/>
      <c r="CA39" s="4"/>
      <c r="CB39" s="4"/>
      <c r="CC39" s="4"/>
      <c r="CD39" s="4"/>
      <c r="CE39" s="4"/>
      <c r="CF39" s="4"/>
      <c r="CG39" s="4"/>
      <c r="CH39" s="4"/>
      <c r="CI39" s="4"/>
      <c r="CJ39" s="4"/>
      <c r="CK39" s="4"/>
      <c r="CL39" s="4"/>
      <c r="CM39" s="4"/>
      <c r="CN39" s="4"/>
      <c r="CO39" s="4"/>
      <c r="CP39" s="4"/>
      <c r="CQ39" s="4"/>
      <c r="CR39" s="4"/>
      <c r="CS39" s="4"/>
      <c r="CT39" s="4"/>
      <c r="CU39" s="4"/>
      <c r="CV39" s="4"/>
      <c r="CW39" s="4"/>
      <c r="CX39" s="4"/>
      <c r="CY39" s="4"/>
      <c r="CZ39" s="4"/>
      <c r="DA39" s="4"/>
      <c r="DB39" s="4"/>
    </row>
    <row r="40" spans="1:106" ht="15.6" x14ac:dyDescent="0.3">
      <c r="A40" s="14" t="s">
        <v>48</v>
      </c>
      <c r="B40" s="4"/>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4"/>
      <c r="BK40" s="4"/>
      <c r="BL40" s="4"/>
      <c r="BM40" s="4"/>
      <c r="BN40" s="4"/>
      <c r="BO40" s="4"/>
      <c r="BP40" s="4"/>
      <c r="BQ40" s="4"/>
      <c r="BR40" s="4"/>
      <c r="BS40" s="4"/>
      <c r="BT40" s="4"/>
      <c r="BU40" s="4"/>
      <c r="BV40" s="4"/>
      <c r="BW40" s="4"/>
      <c r="BX40" s="4"/>
      <c r="BY40" s="4"/>
      <c r="BZ40" s="4"/>
      <c r="CA40" s="4"/>
      <c r="CB40" s="4"/>
      <c r="CC40" s="4"/>
      <c r="CD40" s="4"/>
      <c r="CE40" s="4"/>
      <c r="CF40" s="4"/>
      <c r="CG40" s="4"/>
      <c r="CH40" s="4"/>
      <c r="CI40" s="4"/>
      <c r="CJ40" s="4"/>
      <c r="CK40" s="4"/>
      <c r="CL40" s="4"/>
      <c r="CM40" s="4"/>
      <c r="CN40" s="4"/>
      <c r="CO40" s="4"/>
      <c r="CP40" s="4"/>
      <c r="CQ40" s="4"/>
      <c r="CR40" s="4"/>
      <c r="CS40" s="4"/>
      <c r="CT40" s="4"/>
      <c r="CU40" s="4"/>
      <c r="CV40" s="4"/>
      <c r="CW40" s="4"/>
      <c r="CX40" s="4"/>
      <c r="CY40" s="4"/>
      <c r="CZ40" s="4"/>
      <c r="DA40" s="4"/>
      <c r="DB40" s="4"/>
    </row>
    <row r="41" spans="1:106" ht="15.6" x14ac:dyDescent="0.3">
      <c r="A41" s="9"/>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4"/>
      <c r="BK41" s="4"/>
      <c r="BL41" s="4"/>
      <c r="BM41" s="4"/>
      <c r="BN41" s="4"/>
      <c r="BO41" s="4"/>
      <c r="BP41" s="4"/>
      <c r="BQ41" s="4"/>
      <c r="BR41" s="4"/>
      <c r="BS41" s="4"/>
      <c r="BT41" s="4"/>
      <c r="BU41" s="4"/>
      <c r="BV41" s="4"/>
      <c r="BW41" s="4"/>
      <c r="BX41" s="4"/>
      <c r="BY41" s="4"/>
      <c r="BZ41" s="4"/>
      <c r="CA41" s="4"/>
      <c r="CB41" s="4"/>
      <c r="CC41" s="4"/>
      <c r="CD41" s="4"/>
      <c r="CE41" s="4"/>
      <c r="CF41" s="4"/>
      <c r="CG41" s="4"/>
      <c r="CH41" s="4"/>
      <c r="CI41" s="4"/>
      <c r="CJ41" s="4"/>
      <c r="CK41" s="4"/>
      <c r="CL41" s="4"/>
      <c r="CM41" s="4"/>
      <c r="CN41" s="4"/>
      <c r="CO41" s="4"/>
      <c r="CP41" s="4"/>
      <c r="CQ41" s="4"/>
      <c r="CR41" s="4"/>
      <c r="CS41" s="4"/>
      <c r="CT41" s="4"/>
      <c r="CU41" s="4"/>
      <c r="CV41" s="4"/>
      <c r="CW41" s="4"/>
      <c r="CX41" s="4"/>
      <c r="CY41" s="4"/>
      <c r="CZ41" s="4"/>
      <c r="DA41" s="4"/>
      <c r="DB41" s="4"/>
    </row>
    <row r="42" spans="1:106" ht="15.6" x14ac:dyDescent="0.3">
      <c r="A42" s="13" t="s">
        <v>45</v>
      </c>
      <c r="B42" s="4"/>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row>
    <row r="43" spans="1:106" ht="15.6" x14ac:dyDescent="0.3">
      <c r="A43" s="9"/>
      <c r="B43" s="4"/>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row>
    <row r="44" spans="1:106" ht="31.2" x14ac:dyDescent="0.3">
      <c r="A44" s="9" t="s">
        <v>92</v>
      </c>
      <c r="B44" s="4"/>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4"/>
      <c r="BK44" s="4"/>
      <c r="BL44" s="4"/>
      <c r="BM44" s="4"/>
      <c r="BN44" s="4"/>
      <c r="BO44" s="4"/>
      <c r="BP44" s="4"/>
      <c r="BQ44" s="4"/>
      <c r="BR44" s="4"/>
      <c r="BS44" s="4"/>
      <c r="BT44" s="4"/>
      <c r="BU44" s="4"/>
      <c r="BV44" s="4"/>
      <c r="BW44" s="4"/>
      <c r="BX44" s="4"/>
      <c r="BY44" s="4"/>
      <c r="BZ44" s="4"/>
      <c r="CA44" s="4"/>
      <c r="CB44" s="4"/>
      <c r="CC44" s="4"/>
      <c r="CD44" s="4"/>
      <c r="CE44" s="4"/>
      <c r="CF44" s="4"/>
      <c r="CG44" s="4"/>
      <c r="CH44" s="4"/>
      <c r="CI44" s="4"/>
      <c r="CJ44" s="4"/>
      <c r="CK44" s="4"/>
      <c r="CL44" s="4"/>
      <c r="CM44" s="4"/>
      <c r="CN44" s="4"/>
      <c r="CO44" s="4"/>
      <c r="CP44" s="4"/>
      <c r="CQ44" s="4"/>
      <c r="CR44" s="4"/>
      <c r="CS44" s="4"/>
      <c r="CT44" s="4"/>
      <c r="CU44" s="4"/>
      <c r="CV44" s="4"/>
      <c r="CW44" s="4"/>
      <c r="CX44" s="4"/>
      <c r="CY44" s="4"/>
      <c r="CZ44" s="4"/>
      <c r="DA44" s="4"/>
      <c r="DB44" s="4"/>
    </row>
    <row r="45" spans="1:106" ht="15.6" x14ac:dyDescent="0.3">
      <c r="A45" s="9"/>
      <c r="B45" s="4"/>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4"/>
      <c r="BK45" s="4"/>
      <c r="BL45" s="4"/>
      <c r="BM45" s="4"/>
      <c r="BN45" s="4"/>
      <c r="BO45" s="4"/>
      <c r="BP45" s="4"/>
      <c r="BQ45" s="4"/>
      <c r="BR45" s="4"/>
      <c r="BS45" s="4"/>
      <c r="BT45" s="4"/>
      <c r="BU45" s="4"/>
      <c r="BV45" s="4"/>
      <c r="BW45" s="4"/>
      <c r="BX45" s="4"/>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c r="CY45" s="4"/>
      <c r="CZ45" s="4"/>
      <c r="DA45" s="4"/>
      <c r="DB45" s="4"/>
    </row>
    <row r="46" spans="1:106" ht="109.2" x14ac:dyDescent="0.3">
      <c r="A46" s="9" t="s">
        <v>93</v>
      </c>
      <c r="B46" s="4"/>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row>
    <row r="47" spans="1:106" ht="15.6" x14ac:dyDescent="0.3">
      <c r="A47" s="9"/>
      <c r="B47" s="4"/>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row>
    <row r="48" spans="1:106" ht="62.4" x14ac:dyDescent="0.3">
      <c r="A48" s="9" t="s">
        <v>94</v>
      </c>
      <c r="B48" s="4"/>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row>
    <row r="49" spans="1:106" ht="15.6" x14ac:dyDescent="0.3">
      <c r="A49" s="9"/>
      <c r="B49" s="4"/>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4"/>
      <c r="BK49" s="4"/>
      <c r="BL49" s="4"/>
      <c r="BM49" s="4"/>
      <c r="BN49" s="4"/>
      <c r="BO49" s="4"/>
      <c r="BP49" s="4"/>
      <c r="BQ49" s="4"/>
      <c r="BR49" s="4"/>
      <c r="BS49" s="4"/>
      <c r="BT49" s="4"/>
      <c r="BU49" s="4"/>
      <c r="BV49" s="4"/>
      <c r="BW49" s="4"/>
      <c r="BX49" s="4"/>
      <c r="BY49" s="4"/>
      <c r="BZ49" s="4"/>
      <c r="CA49" s="4"/>
      <c r="CB49" s="4"/>
      <c r="CC49" s="4"/>
      <c r="CD49" s="4"/>
      <c r="CE49" s="4"/>
      <c r="CF49" s="4"/>
      <c r="CG49" s="4"/>
      <c r="CH49" s="4"/>
      <c r="CI49" s="4"/>
      <c r="CJ49" s="4"/>
      <c r="CK49" s="4"/>
      <c r="CL49" s="4"/>
      <c r="CM49" s="4"/>
      <c r="CN49" s="4"/>
      <c r="CO49" s="4"/>
      <c r="CP49" s="4"/>
      <c r="CQ49" s="4"/>
      <c r="CR49" s="4"/>
      <c r="CS49" s="4"/>
      <c r="CT49" s="4"/>
      <c r="CU49" s="4"/>
      <c r="CV49" s="4"/>
      <c r="CW49" s="4"/>
      <c r="CX49" s="4"/>
      <c r="CY49" s="4"/>
      <c r="CZ49" s="4"/>
      <c r="DA49" s="4"/>
      <c r="DB49" s="4"/>
    </row>
    <row r="50" spans="1:106" ht="15.6" x14ac:dyDescent="0.3">
      <c r="A50" s="14" t="s">
        <v>48</v>
      </c>
      <c r="B50" s="4"/>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4"/>
      <c r="BK50" s="4"/>
      <c r="BL50" s="4"/>
      <c r="BM50" s="4"/>
      <c r="BN50" s="4"/>
      <c r="BO50" s="4"/>
      <c r="BP50" s="4"/>
      <c r="BQ50" s="4"/>
      <c r="BR50" s="4"/>
      <c r="BS50" s="4"/>
      <c r="BT50" s="4"/>
      <c r="BU50" s="4"/>
      <c r="BV50" s="4"/>
      <c r="BW50" s="4"/>
      <c r="BX50" s="4"/>
      <c r="BY50" s="4"/>
      <c r="BZ50" s="4"/>
      <c r="CA50" s="4"/>
      <c r="CB50" s="4"/>
      <c r="CC50" s="4"/>
      <c r="CD50" s="4"/>
      <c r="CE50" s="4"/>
      <c r="CF50" s="4"/>
      <c r="CG50" s="4"/>
      <c r="CH50" s="4"/>
      <c r="CI50" s="4"/>
      <c r="CJ50" s="4"/>
      <c r="CK50" s="4"/>
      <c r="CL50" s="4"/>
      <c r="CM50" s="4"/>
      <c r="CN50" s="4"/>
      <c r="CO50" s="4"/>
      <c r="CP50" s="4"/>
      <c r="CQ50" s="4"/>
      <c r="CR50" s="4"/>
      <c r="CS50" s="4"/>
      <c r="CT50" s="4"/>
      <c r="CU50" s="4"/>
      <c r="CV50" s="4"/>
      <c r="CW50" s="4"/>
      <c r="CX50" s="4"/>
      <c r="CY50" s="4"/>
      <c r="CZ50" s="4"/>
      <c r="DA50" s="4"/>
      <c r="DB50" s="4"/>
    </row>
    <row r="51" spans="1:106" ht="15.6" x14ac:dyDescent="0.3">
      <c r="A51" s="9"/>
      <c r="B51" s="4"/>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4"/>
      <c r="BK51" s="4"/>
      <c r="BL51" s="4"/>
      <c r="BM51" s="4"/>
      <c r="BN51" s="4"/>
      <c r="BO51" s="4"/>
      <c r="BP51" s="4"/>
      <c r="BQ51" s="4"/>
      <c r="BR51" s="4"/>
      <c r="BS51" s="4"/>
      <c r="BT51" s="4"/>
      <c r="BU51" s="4"/>
      <c r="BV51" s="4"/>
      <c r="BW51" s="4"/>
      <c r="BX51" s="4"/>
      <c r="BY51" s="4"/>
      <c r="BZ51" s="4"/>
      <c r="CA51" s="4"/>
      <c r="CB51" s="4"/>
      <c r="CC51" s="4"/>
      <c r="CD51" s="4"/>
      <c r="CE51" s="4"/>
      <c r="CF51" s="4"/>
      <c r="CG51" s="4"/>
      <c r="CH51" s="4"/>
      <c r="CI51" s="4"/>
      <c r="CJ51" s="4"/>
      <c r="CK51" s="4"/>
      <c r="CL51" s="4"/>
      <c r="CM51" s="4"/>
      <c r="CN51" s="4"/>
      <c r="CO51" s="4"/>
      <c r="CP51" s="4"/>
      <c r="CQ51" s="4"/>
      <c r="CR51" s="4"/>
      <c r="CS51" s="4"/>
      <c r="CT51" s="4"/>
      <c r="CU51" s="4"/>
      <c r="CV51" s="4"/>
      <c r="CW51" s="4"/>
      <c r="CX51" s="4"/>
      <c r="CY51" s="4"/>
      <c r="CZ51" s="4"/>
      <c r="DA51" s="4"/>
      <c r="DB51" s="4"/>
    </row>
    <row r="52" spans="1:106" ht="15.6" x14ac:dyDescent="0.3">
      <c r="A52" s="13" t="s">
        <v>46</v>
      </c>
      <c r="B52" s="4"/>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4"/>
      <c r="BK52" s="4"/>
      <c r="BL52" s="4"/>
      <c r="BM52" s="4"/>
      <c r="BN52" s="4"/>
      <c r="BO52" s="4"/>
      <c r="BP52" s="4"/>
      <c r="BQ52" s="4"/>
      <c r="BR52" s="4"/>
      <c r="BS52" s="4"/>
      <c r="BT52" s="4"/>
      <c r="BU52" s="4"/>
      <c r="BV52" s="4"/>
      <c r="BW52" s="4"/>
      <c r="BX52" s="4"/>
      <c r="BY52" s="4"/>
      <c r="BZ52" s="4"/>
      <c r="CA52" s="4"/>
      <c r="CB52" s="4"/>
      <c r="CC52" s="4"/>
      <c r="CD52" s="4"/>
      <c r="CE52" s="4"/>
      <c r="CF52" s="4"/>
      <c r="CG52" s="4"/>
      <c r="CH52" s="4"/>
      <c r="CI52" s="4"/>
      <c r="CJ52" s="4"/>
      <c r="CK52" s="4"/>
      <c r="CL52" s="4"/>
      <c r="CM52" s="4"/>
      <c r="CN52" s="4"/>
      <c r="CO52" s="4"/>
      <c r="CP52" s="4"/>
      <c r="CQ52" s="4"/>
      <c r="CR52" s="4"/>
      <c r="CS52" s="4"/>
      <c r="CT52" s="4"/>
      <c r="CU52" s="4"/>
      <c r="CV52" s="4"/>
      <c r="CW52" s="4"/>
      <c r="CX52" s="4"/>
      <c r="CY52" s="4"/>
      <c r="CZ52" s="4"/>
      <c r="DA52" s="4"/>
      <c r="DB52" s="4"/>
    </row>
    <row r="53" spans="1:106" ht="15.6" x14ac:dyDescent="0.3">
      <c r="A53" s="9"/>
      <c r="B53" s="4"/>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4"/>
      <c r="BK53" s="4"/>
      <c r="BL53" s="4"/>
      <c r="BM53" s="4"/>
      <c r="BN53" s="4"/>
      <c r="BO53" s="4"/>
      <c r="BP53" s="4"/>
      <c r="BQ53" s="4"/>
      <c r="BR53" s="4"/>
      <c r="BS53" s="4"/>
      <c r="BT53" s="4"/>
      <c r="BU53" s="4"/>
      <c r="BV53" s="4"/>
      <c r="BW53" s="4"/>
      <c r="BX53" s="4"/>
      <c r="BY53" s="4"/>
      <c r="BZ53" s="4"/>
      <c r="CA53" s="4"/>
      <c r="CB53" s="4"/>
      <c r="CC53" s="4"/>
      <c r="CD53" s="4"/>
      <c r="CE53" s="4"/>
      <c r="CF53" s="4"/>
      <c r="CG53" s="4"/>
      <c r="CH53" s="4"/>
      <c r="CI53" s="4"/>
      <c r="CJ53" s="4"/>
      <c r="CK53" s="4"/>
      <c r="CL53" s="4"/>
      <c r="CM53" s="4"/>
      <c r="CN53" s="4"/>
      <c r="CO53" s="4"/>
      <c r="CP53" s="4"/>
      <c r="CQ53" s="4"/>
      <c r="CR53" s="4"/>
      <c r="CS53" s="4"/>
      <c r="CT53" s="4"/>
      <c r="CU53" s="4"/>
      <c r="CV53" s="4"/>
      <c r="CW53" s="4"/>
      <c r="CX53" s="4"/>
      <c r="CY53" s="4"/>
      <c r="CZ53" s="4"/>
      <c r="DA53" s="4"/>
      <c r="DB53" s="4"/>
    </row>
    <row r="54" spans="1:106" ht="46.95" x14ac:dyDescent="0.3">
      <c r="A54" s="9" t="s">
        <v>95</v>
      </c>
      <c r="B54" s="4"/>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4"/>
      <c r="BK54" s="4"/>
      <c r="BL54" s="4"/>
      <c r="BM54" s="4"/>
      <c r="BN54" s="4"/>
      <c r="BO54" s="4"/>
      <c r="BP54" s="4"/>
      <c r="BQ54" s="4"/>
      <c r="BR54" s="4"/>
      <c r="BS54" s="4"/>
      <c r="BT54" s="4"/>
      <c r="BU54" s="4"/>
      <c r="BV54" s="4"/>
      <c r="BW54" s="4"/>
      <c r="BX54" s="4"/>
      <c r="BY54" s="4"/>
      <c r="BZ54" s="4"/>
      <c r="CA54" s="4"/>
      <c r="CB54" s="4"/>
      <c r="CC54" s="4"/>
      <c r="CD54" s="4"/>
      <c r="CE54" s="4"/>
      <c r="CF54" s="4"/>
      <c r="CG54" s="4"/>
      <c r="CH54" s="4"/>
      <c r="CI54" s="4"/>
      <c r="CJ54" s="4"/>
      <c r="CK54" s="4"/>
      <c r="CL54" s="4"/>
      <c r="CM54" s="4"/>
      <c r="CN54" s="4"/>
      <c r="CO54" s="4"/>
      <c r="CP54" s="4"/>
      <c r="CQ54" s="4"/>
      <c r="CR54" s="4"/>
      <c r="CS54" s="4"/>
      <c r="CT54" s="4"/>
      <c r="CU54" s="4"/>
      <c r="CV54" s="4"/>
      <c r="CW54" s="4"/>
      <c r="CX54" s="4"/>
      <c r="CY54" s="4"/>
      <c r="CZ54" s="4"/>
      <c r="DA54" s="4"/>
      <c r="DB54" s="4"/>
    </row>
    <row r="55" spans="1:106" ht="15.6" x14ac:dyDescent="0.3">
      <c r="A55" s="9"/>
      <c r="B55" s="4"/>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4"/>
      <c r="BK55" s="4"/>
      <c r="BL55" s="4"/>
      <c r="BM55" s="4"/>
      <c r="BN55" s="4"/>
      <c r="BO55" s="4"/>
      <c r="BP55" s="4"/>
      <c r="BQ55" s="4"/>
      <c r="BR55" s="4"/>
      <c r="BS55" s="4"/>
      <c r="BT55" s="4"/>
      <c r="BU55" s="4"/>
      <c r="BV55" s="4"/>
      <c r="BW55" s="4"/>
      <c r="BX55" s="4"/>
      <c r="BY55" s="4"/>
      <c r="BZ55" s="4"/>
      <c r="CA55" s="4"/>
      <c r="CB55" s="4"/>
      <c r="CC55" s="4"/>
      <c r="CD55" s="4"/>
      <c r="CE55" s="4"/>
      <c r="CF55" s="4"/>
      <c r="CG55" s="4"/>
      <c r="CH55" s="4"/>
      <c r="CI55" s="4"/>
      <c r="CJ55" s="4"/>
      <c r="CK55" s="4"/>
      <c r="CL55" s="4"/>
      <c r="CM55" s="4"/>
      <c r="CN55" s="4"/>
      <c r="CO55" s="4"/>
      <c r="CP55" s="4"/>
      <c r="CQ55" s="4"/>
      <c r="CR55" s="4"/>
      <c r="CS55" s="4"/>
      <c r="CT55" s="4"/>
      <c r="CU55" s="4"/>
      <c r="CV55" s="4"/>
      <c r="CW55" s="4"/>
      <c r="CX55" s="4"/>
      <c r="CY55" s="4"/>
      <c r="CZ55" s="4"/>
      <c r="DA55" s="4"/>
      <c r="DB55" s="4"/>
    </row>
    <row r="56" spans="1:106" ht="46.8" x14ac:dyDescent="0.3">
      <c r="A56" s="9" t="s">
        <v>55</v>
      </c>
      <c r="B56" s="4"/>
      <c r="C56" s="4"/>
      <c r="D56" s="4"/>
      <c r="E56" s="4"/>
      <c r="F56" s="4"/>
      <c r="G56" s="4"/>
      <c r="H56" s="4"/>
      <c r="I56" s="4"/>
      <c r="J56" s="4"/>
      <c r="K56" s="4"/>
      <c r="L56" s="4"/>
      <c r="M56" s="4"/>
      <c r="N56" s="4"/>
      <c r="O56" s="4"/>
      <c r="P56" s="4"/>
      <c r="Q56" s="4"/>
      <c r="R56" s="4"/>
      <c r="S56" s="4"/>
      <c r="T56" s="4"/>
      <c r="U56" s="4"/>
      <c r="V56" s="4"/>
      <c r="W56" s="4"/>
      <c r="X56" s="4"/>
      <c r="Y56" s="4"/>
      <c r="Z56" s="4"/>
      <c r="AA56" s="4"/>
      <c r="AB56" s="4"/>
      <c r="AC56" s="4"/>
      <c r="AD56" s="4"/>
      <c r="AE56" s="4"/>
      <c r="AF56" s="4"/>
      <c r="AG56" s="4"/>
      <c r="AH56" s="4"/>
      <c r="AI56" s="4"/>
      <c r="AJ56" s="4"/>
      <c r="AK56" s="4"/>
      <c r="AL56" s="4"/>
      <c r="AM56" s="4"/>
      <c r="AN56" s="4"/>
      <c r="AO56" s="4"/>
      <c r="AP56" s="4"/>
      <c r="AQ56" s="4"/>
      <c r="AR56" s="4"/>
      <c r="AS56" s="4"/>
      <c r="AT56" s="4"/>
      <c r="AU56" s="4"/>
      <c r="AV56" s="4"/>
      <c r="AW56" s="4"/>
      <c r="AX56" s="4"/>
      <c r="AY56" s="4"/>
      <c r="AZ56" s="4"/>
      <c r="BA56" s="4"/>
      <c r="BB56" s="4"/>
      <c r="BC56" s="4"/>
      <c r="BD56" s="4"/>
      <c r="BE56" s="4"/>
      <c r="BF56" s="4"/>
      <c r="BG56" s="4"/>
      <c r="BH56" s="4"/>
      <c r="BI56" s="4"/>
      <c r="BJ56" s="4"/>
      <c r="BK56" s="4"/>
      <c r="BL56" s="4"/>
      <c r="BM56" s="4"/>
      <c r="BN56" s="4"/>
      <c r="BO56" s="4"/>
      <c r="BP56" s="4"/>
      <c r="BQ56" s="4"/>
      <c r="BR56" s="4"/>
      <c r="BS56" s="4"/>
      <c r="BT56" s="4"/>
      <c r="BU56" s="4"/>
      <c r="BV56" s="4"/>
      <c r="BW56" s="4"/>
      <c r="BX56" s="4"/>
      <c r="BY56" s="4"/>
      <c r="BZ56" s="4"/>
      <c r="CA56" s="4"/>
      <c r="CB56" s="4"/>
      <c r="CC56" s="4"/>
      <c r="CD56" s="4"/>
      <c r="CE56" s="4"/>
      <c r="CF56" s="4"/>
      <c r="CG56" s="4"/>
      <c r="CH56" s="4"/>
      <c r="CI56" s="4"/>
      <c r="CJ56" s="4"/>
      <c r="CK56" s="4"/>
      <c r="CL56" s="4"/>
      <c r="CM56" s="4"/>
      <c r="CN56" s="4"/>
      <c r="CO56" s="4"/>
      <c r="CP56" s="4"/>
      <c r="CQ56" s="4"/>
      <c r="CR56" s="4"/>
      <c r="CS56" s="4"/>
      <c r="CT56" s="4"/>
      <c r="CU56" s="4"/>
      <c r="CV56" s="4"/>
      <c r="CW56" s="4"/>
      <c r="CX56" s="4"/>
      <c r="CY56" s="4"/>
      <c r="CZ56" s="4"/>
      <c r="DA56" s="4"/>
      <c r="DB56" s="4"/>
    </row>
    <row r="57" spans="1:106" ht="15.6" x14ac:dyDescent="0.3">
      <c r="A57" s="9"/>
      <c r="B57" s="4"/>
      <c r="C57" s="4"/>
      <c r="D57" s="4"/>
      <c r="E57" s="4"/>
      <c r="F57" s="4"/>
      <c r="G57" s="4"/>
      <c r="H57" s="4"/>
      <c r="I57" s="4"/>
      <c r="J57" s="4"/>
      <c r="K57" s="4"/>
      <c r="L57" s="4"/>
      <c r="M57" s="4"/>
      <c r="N57" s="4"/>
      <c r="O57" s="4"/>
      <c r="P57" s="4"/>
      <c r="Q57" s="4"/>
      <c r="R57" s="4"/>
      <c r="S57" s="4"/>
      <c r="T57" s="4"/>
      <c r="U57" s="4"/>
      <c r="V57" s="4"/>
      <c r="W57" s="4"/>
      <c r="X57" s="4"/>
      <c r="Y57" s="4"/>
      <c r="Z57" s="4"/>
      <c r="AA57" s="4"/>
      <c r="AB57" s="4"/>
      <c r="AC57" s="4"/>
      <c r="AD57" s="4"/>
      <c r="AE57" s="4"/>
      <c r="AF57" s="4"/>
      <c r="AG57" s="4"/>
      <c r="AH57" s="4"/>
      <c r="AI57" s="4"/>
      <c r="AJ57" s="4"/>
      <c r="AK57" s="4"/>
      <c r="AL57" s="4"/>
      <c r="AM57" s="4"/>
      <c r="AN57" s="4"/>
      <c r="AO57" s="4"/>
      <c r="AP57" s="4"/>
      <c r="AQ57" s="4"/>
      <c r="AR57" s="4"/>
      <c r="AS57" s="4"/>
      <c r="AT57" s="4"/>
      <c r="AU57" s="4"/>
      <c r="AV57" s="4"/>
      <c r="AW57" s="4"/>
      <c r="AX57" s="4"/>
      <c r="AY57" s="4"/>
      <c r="AZ57" s="4"/>
      <c r="BA57" s="4"/>
      <c r="BB57" s="4"/>
      <c r="BC57" s="4"/>
      <c r="BD57" s="4"/>
      <c r="BE57" s="4"/>
      <c r="BF57" s="4"/>
      <c r="BG57" s="4"/>
      <c r="BH57" s="4"/>
      <c r="BI57" s="4"/>
      <c r="BJ57" s="4"/>
      <c r="BK57" s="4"/>
      <c r="BL57" s="4"/>
      <c r="BM57" s="4"/>
      <c r="BN57" s="4"/>
      <c r="BO57" s="4"/>
      <c r="BP57" s="4"/>
      <c r="BQ57" s="4"/>
      <c r="BR57" s="4"/>
      <c r="BS57" s="4"/>
      <c r="BT57" s="4"/>
      <c r="BU57" s="4"/>
      <c r="BV57" s="4"/>
      <c r="BW57" s="4"/>
      <c r="BX57" s="4"/>
      <c r="BY57" s="4"/>
      <c r="BZ57" s="4"/>
      <c r="CA57" s="4"/>
      <c r="CB57" s="4"/>
      <c r="CC57" s="4"/>
      <c r="CD57" s="4"/>
      <c r="CE57" s="4"/>
      <c r="CF57" s="4"/>
      <c r="CG57" s="4"/>
      <c r="CH57" s="4"/>
      <c r="CI57" s="4"/>
      <c r="CJ57" s="4"/>
      <c r="CK57" s="4"/>
      <c r="CL57" s="4"/>
      <c r="CM57" s="4"/>
      <c r="CN57" s="4"/>
      <c r="CO57" s="4"/>
      <c r="CP57" s="4"/>
      <c r="CQ57" s="4"/>
      <c r="CR57" s="4"/>
      <c r="CS57" s="4"/>
      <c r="CT57" s="4"/>
      <c r="CU57" s="4"/>
      <c r="CV57" s="4"/>
      <c r="CW57" s="4"/>
      <c r="CX57" s="4"/>
      <c r="CY57" s="4"/>
      <c r="CZ57" s="4"/>
      <c r="DA57" s="4"/>
      <c r="DB57" s="4"/>
    </row>
    <row r="58" spans="1:106" ht="31.2" x14ac:dyDescent="0.3">
      <c r="A58" s="9" t="s">
        <v>56</v>
      </c>
      <c r="B58" s="4"/>
      <c r="C58" s="4"/>
      <c r="D58" s="4"/>
      <c r="E58" s="4"/>
      <c r="F58" s="4"/>
      <c r="G58" s="4"/>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c r="CY58" s="4"/>
      <c r="CZ58" s="4"/>
      <c r="DA58" s="4"/>
      <c r="DB58" s="4"/>
    </row>
    <row r="59" spans="1:106" ht="15.6" x14ac:dyDescent="0.3">
      <c r="A59" s="9"/>
      <c r="B59" s="4"/>
      <c r="C59" s="4"/>
      <c r="D59" s="4"/>
      <c r="E59" s="4"/>
      <c r="F59" s="4"/>
      <c r="G59" s="4"/>
      <c r="H59" s="4"/>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row>
    <row r="60" spans="1:106" ht="15.6" x14ac:dyDescent="0.3">
      <c r="A60" s="9" t="s">
        <v>57</v>
      </c>
      <c r="B60" s="4"/>
      <c r="C60" s="4"/>
      <c r="D60" s="4"/>
      <c r="E60" s="4"/>
      <c r="F60" s="4"/>
      <c r="G60" s="4"/>
      <c r="H60" s="4"/>
      <c r="I60" s="4"/>
      <c r="J60" s="4"/>
      <c r="K60" s="4"/>
      <c r="L60" s="4"/>
      <c r="M60" s="4"/>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4"/>
      <c r="AR60" s="4"/>
      <c r="AS60" s="4"/>
      <c r="AT60" s="4"/>
      <c r="AU60" s="4"/>
      <c r="AV60" s="4"/>
      <c r="AW60" s="4"/>
      <c r="AX60" s="4"/>
      <c r="AY60" s="4"/>
      <c r="AZ60" s="4"/>
      <c r="BA60" s="4"/>
      <c r="BB60" s="4"/>
      <c r="BC60" s="4"/>
      <c r="BD60" s="4"/>
      <c r="BE60" s="4"/>
      <c r="BF60" s="4"/>
      <c r="BG60" s="4"/>
      <c r="BH60" s="4"/>
      <c r="BI60" s="4"/>
      <c r="BJ60" s="4"/>
      <c r="BK60" s="4"/>
      <c r="BL60" s="4"/>
      <c r="BM60" s="4"/>
      <c r="BN60" s="4"/>
      <c r="BO60" s="4"/>
      <c r="BP60" s="4"/>
      <c r="BQ60" s="4"/>
      <c r="BR60" s="4"/>
      <c r="BS60" s="4"/>
      <c r="BT60" s="4"/>
      <c r="BU60" s="4"/>
      <c r="BV60" s="4"/>
      <c r="BW60" s="4"/>
      <c r="BX60" s="4"/>
      <c r="BY60" s="4"/>
      <c r="BZ60" s="4"/>
      <c r="CA60" s="4"/>
      <c r="CB60" s="4"/>
      <c r="CC60" s="4"/>
      <c r="CD60" s="4"/>
      <c r="CE60" s="4"/>
      <c r="CF60" s="4"/>
      <c r="CG60" s="4"/>
      <c r="CH60" s="4"/>
      <c r="CI60" s="4"/>
      <c r="CJ60" s="4"/>
      <c r="CK60" s="4"/>
      <c r="CL60" s="4"/>
      <c r="CM60" s="4"/>
      <c r="CN60" s="4"/>
      <c r="CO60" s="4"/>
      <c r="CP60" s="4"/>
      <c r="CQ60" s="4"/>
      <c r="CR60" s="4"/>
      <c r="CS60" s="4"/>
      <c r="CT60" s="4"/>
      <c r="CU60" s="4"/>
      <c r="CV60" s="4"/>
      <c r="CW60" s="4"/>
      <c r="CX60" s="4"/>
      <c r="CY60" s="4"/>
      <c r="CZ60" s="4"/>
      <c r="DA60" s="4"/>
      <c r="DB60" s="4"/>
    </row>
    <row r="61" spans="1:106" ht="15.6" x14ac:dyDescent="0.3">
      <c r="A61" s="9"/>
      <c r="B61" s="4"/>
      <c r="C61" s="4"/>
      <c r="D61" s="4"/>
      <c r="E61" s="4"/>
      <c r="F61" s="4"/>
      <c r="G61" s="4"/>
      <c r="H61" s="4"/>
      <c r="I61" s="4"/>
      <c r="J61" s="4"/>
      <c r="K61" s="4"/>
      <c r="L61" s="4"/>
      <c r="M61" s="4"/>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row>
    <row r="62" spans="1:106" ht="31.2" x14ac:dyDescent="0.3">
      <c r="A62" s="9" t="s">
        <v>58</v>
      </c>
      <c r="B62" s="4"/>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4"/>
      <c r="BK62" s="4"/>
      <c r="BL62" s="4"/>
      <c r="BM62" s="4"/>
      <c r="BN62" s="4"/>
      <c r="BO62" s="4"/>
      <c r="BP62" s="4"/>
      <c r="BQ62" s="4"/>
      <c r="BR62" s="4"/>
      <c r="BS62" s="4"/>
      <c r="BT62" s="4"/>
      <c r="BU62" s="4"/>
      <c r="BV62" s="4"/>
      <c r="BW62" s="4"/>
      <c r="BX62" s="4"/>
      <c r="BY62" s="4"/>
      <c r="BZ62" s="4"/>
      <c r="CA62" s="4"/>
      <c r="CB62" s="4"/>
      <c r="CC62" s="4"/>
      <c r="CD62" s="4"/>
      <c r="CE62" s="4"/>
      <c r="CF62" s="4"/>
      <c r="CG62" s="4"/>
      <c r="CH62" s="4"/>
      <c r="CI62" s="4"/>
      <c r="CJ62" s="4"/>
      <c r="CK62" s="4"/>
      <c r="CL62" s="4"/>
      <c r="CM62" s="4"/>
      <c r="CN62" s="4"/>
      <c r="CO62" s="4"/>
      <c r="CP62" s="4"/>
      <c r="CQ62" s="4"/>
      <c r="CR62" s="4"/>
      <c r="CS62" s="4"/>
      <c r="CT62" s="4"/>
      <c r="CU62" s="4"/>
      <c r="CV62" s="4"/>
      <c r="CW62" s="4"/>
      <c r="CX62" s="4"/>
      <c r="CY62" s="4"/>
      <c r="CZ62" s="4"/>
      <c r="DA62" s="4"/>
      <c r="DB62" s="4"/>
    </row>
    <row r="63" spans="1:106" ht="15.6" x14ac:dyDescent="0.3">
      <c r="A63" s="9"/>
      <c r="B63" s="4"/>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c r="CY63" s="4"/>
      <c r="CZ63" s="4"/>
      <c r="DA63" s="4"/>
      <c r="DB63" s="4"/>
    </row>
    <row r="64" spans="1:106" ht="31.2" x14ac:dyDescent="0.3">
      <c r="A64" s="9" t="s">
        <v>59</v>
      </c>
      <c r="B64" s="4"/>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row>
    <row r="65" spans="1:106" ht="15.6" x14ac:dyDescent="0.3">
      <c r="A65" s="9"/>
      <c r="B65" s="4"/>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row>
    <row r="66" spans="1:106" ht="31.2" x14ac:dyDescent="0.3">
      <c r="A66" s="9" t="s">
        <v>60</v>
      </c>
      <c r="B66" s="4"/>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4"/>
      <c r="BK66" s="4"/>
      <c r="BL66" s="4"/>
      <c r="BM66" s="4"/>
      <c r="BN66" s="4"/>
      <c r="BO66" s="4"/>
      <c r="BP66" s="4"/>
      <c r="BQ66" s="4"/>
      <c r="BR66" s="4"/>
      <c r="BS66" s="4"/>
      <c r="BT66" s="4"/>
      <c r="BU66" s="4"/>
      <c r="BV66" s="4"/>
      <c r="BW66" s="4"/>
      <c r="BX66" s="4"/>
      <c r="BY66" s="4"/>
      <c r="BZ66" s="4"/>
      <c r="CA66" s="4"/>
      <c r="CB66" s="4"/>
      <c r="CC66" s="4"/>
      <c r="CD66" s="4"/>
      <c r="CE66" s="4"/>
      <c r="CF66" s="4"/>
      <c r="CG66" s="4"/>
      <c r="CH66" s="4"/>
      <c r="CI66" s="4"/>
      <c r="CJ66" s="4"/>
      <c r="CK66" s="4"/>
      <c r="CL66" s="4"/>
      <c r="CM66" s="4"/>
      <c r="CN66" s="4"/>
      <c r="CO66" s="4"/>
      <c r="CP66" s="4"/>
      <c r="CQ66" s="4"/>
      <c r="CR66" s="4"/>
      <c r="CS66" s="4"/>
      <c r="CT66" s="4"/>
      <c r="CU66" s="4"/>
      <c r="CV66" s="4"/>
      <c r="CW66" s="4"/>
      <c r="CX66" s="4"/>
      <c r="CY66" s="4"/>
      <c r="CZ66" s="4"/>
      <c r="DA66" s="4"/>
      <c r="DB66" s="4"/>
    </row>
    <row r="67" spans="1:106" ht="15.6" x14ac:dyDescent="0.3">
      <c r="A67" s="9"/>
      <c r="B67" s="4"/>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c r="BX67" s="4"/>
      <c r="BY67" s="4"/>
      <c r="BZ67" s="4"/>
      <c r="CA67" s="4"/>
      <c r="CB67" s="4"/>
      <c r="CC67" s="4"/>
      <c r="CD67" s="4"/>
      <c r="CE67" s="4"/>
      <c r="CF67" s="4"/>
      <c r="CG67" s="4"/>
      <c r="CH67" s="4"/>
      <c r="CI67" s="4"/>
      <c r="CJ67" s="4"/>
      <c r="CK67" s="4"/>
      <c r="CL67" s="4"/>
      <c r="CM67" s="4"/>
      <c r="CN67" s="4"/>
      <c r="CO67" s="4"/>
      <c r="CP67" s="4"/>
      <c r="CQ67" s="4"/>
      <c r="CR67" s="4"/>
      <c r="CS67" s="4"/>
      <c r="CT67" s="4"/>
      <c r="CU67" s="4"/>
      <c r="CV67" s="4"/>
      <c r="CW67" s="4"/>
      <c r="CX67" s="4"/>
      <c r="CY67" s="4"/>
      <c r="CZ67" s="4"/>
      <c r="DA67" s="4"/>
      <c r="DB67" s="4"/>
    </row>
    <row r="68" spans="1:106" ht="46.95" x14ac:dyDescent="0.3">
      <c r="A68" s="9" t="s">
        <v>61</v>
      </c>
      <c r="B68" s="4"/>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c r="BX68" s="4"/>
      <c r="BY68" s="4"/>
      <c r="BZ68" s="4"/>
      <c r="CA68" s="4"/>
      <c r="CB68" s="4"/>
      <c r="CC68" s="4"/>
      <c r="CD68" s="4"/>
      <c r="CE68" s="4"/>
      <c r="CF68" s="4"/>
      <c r="CG68" s="4"/>
      <c r="CH68" s="4"/>
      <c r="CI68" s="4"/>
      <c r="CJ68" s="4"/>
      <c r="CK68" s="4"/>
      <c r="CL68" s="4"/>
      <c r="CM68" s="4"/>
      <c r="CN68" s="4"/>
      <c r="CO68" s="4"/>
      <c r="CP68" s="4"/>
      <c r="CQ68" s="4"/>
      <c r="CR68" s="4"/>
      <c r="CS68" s="4"/>
      <c r="CT68" s="4"/>
      <c r="CU68" s="4"/>
      <c r="CV68" s="4"/>
      <c r="CW68" s="4"/>
      <c r="CX68" s="4"/>
      <c r="CY68" s="4"/>
      <c r="CZ68" s="4"/>
      <c r="DA68" s="4"/>
      <c r="DB68" s="4"/>
    </row>
    <row r="69" spans="1:106" ht="15.6" x14ac:dyDescent="0.3">
      <c r="A69" s="9"/>
      <c r="B69" s="4"/>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c r="BX69" s="4"/>
      <c r="BY69" s="4"/>
      <c r="BZ69" s="4"/>
      <c r="CA69" s="4"/>
      <c r="CB69" s="4"/>
      <c r="CC69" s="4"/>
      <c r="CD69" s="4"/>
      <c r="CE69" s="4"/>
      <c r="CF69" s="4"/>
      <c r="CG69" s="4"/>
      <c r="CH69" s="4"/>
      <c r="CI69" s="4"/>
      <c r="CJ69" s="4"/>
      <c r="CK69" s="4"/>
      <c r="CL69" s="4"/>
      <c r="CM69" s="4"/>
      <c r="CN69" s="4"/>
      <c r="CO69" s="4"/>
      <c r="CP69" s="4"/>
      <c r="CQ69" s="4"/>
      <c r="CR69" s="4"/>
      <c r="CS69" s="4"/>
      <c r="CT69" s="4"/>
      <c r="CU69" s="4"/>
      <c r="CV69" s="4"/>
      <c r="CW69" s="4"/>
      <c r="CX69" s="4"/>
      <c r="CY69" s="4"/>
      <c r="CZ69" s="4"/>
      <c r="DA69" s="4"/>
      <c r="DB69" s="4"/>
    </row>
    <row r="70" spans="1:106" ht="31.2" x14ac:dyDescent="0.3">
      <c r="A70" s="9" t="s">
        <v>62</v>
      </c>
      <c r="B70" s="4"/>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c r="CY70" s="4"/>
      <c r="CZ70" s="4"/>
      <c r="DA70" s="4"/>
      <c r="DB70" s="4"/>
    </row>
    <row r="71" spans="1:106" ht="15.6" x14ac:dyDescent="0.3">
      <c r="A71" s="9"/>
      <c r="B71" s="4"/>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row>
    <row r="72" spans="1:106" ht="15.6" x14ac:dyDescent="0.3">
      <c r="A72" s="9" t="s">
        <v>63</v>
      </c>
      <c r="B72" s="4"/>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4"/>
      <c r="BK72" s="4"/>
      <c r="BL72" s="4"/>
      <c r="BM72" s="4"/>
      <c r="BN72" s="4"/>
      <c r="BO72" s="4"/>
      <c r="BP72" s="4"/>
      <c r="BQ72" s="4"/>
      <c r="BR72" s="4"/>
      <c r="BS72" s="4"/>
      <c r="BT72" s="4"/>
      <c r="BU72" s="4"/>
      <c r="BV72" s="4"/>
      <c r="BW72" s="4"/>
      <c r="BX72" s="4"/>
      <c r="BY72" s="4"/>
      <c r="BZ72" s="4"/>
      <c r="CA72" s="4"/>
      <c r="CB72" s="4"/>
      <c r="CC72" s="4"/>
      <c r="CD72" s="4"/>
      <c r="CE72" s="4"/>
      <c r="CF72" s="4"/>
      <c r="CG72" s="4"/>
      <c r="CH72" s="4"/>
      <c r="CI72" s="4"/>
      <c r="CJ72" s="4"/>
      <c r="CK72" s="4"/>
      <c r="CL72" s="4"/>
      <c r="CM72" s="4"/>
      <c r="CN72" s="4"/>
      <c r="CO72" s="4"/>
      <c r="CP72" s="4"/>
      <c r="CQ72" s="4"/>
      <c r="CR72" s="4"/>
      <c r="CS72" s="4"/>
      <c r="CT72" s="4"/>
      <c r="CU72" s="4"/>
      <c r="CV72" s="4"/>
      <c r="CW72" s="4"/>
      <c r="CX72" s="4"/>
      <c r="CY72" s="4"/>
      <c r="CZ72" s="4"/>
      <c r="DA72" s="4"/>
      <c r="DB72" s="4"/>
    </row>
    <row r="73" spans="1:106" ht="15.6" x14ac:dyDescent="0.3">
      <c r="A73" s="11"/>
    </row>
    <row r="74" spans="1:106" ht="46.95" x14ac:dyDescent="0.3">
      <c r="A74" s="9" t="s">
        <v>64</v>
      </c>
    </row>
    <row r="75" spans="1:106" ht="15.6" x14ac:dyDescent="0.3">
      <c r="A75" s="11"/>
    </row>
    <row r="76" spans="1:106" ht="31.2" x14ac:dyDescent="0.3">
      <c r="A76" s="9" t="s">
        <v>65</v>
      </c>
    </row>
    <row r="77" spans="1:106" ht="15.6" x14ac:dyDescent="0.3">
      <c r="A77" s="11"/>
    </row>
    <row r="78" spans="1:106" ht="31.2" x14ac:dyDescent="0.3">
      <c r="A78" s="9" t="s">
        <v>66</v>
      </c>
    </row>
    <row r="79" spans="1:106" ht="15.6" x14ac:dyDescent="0.3">
      <c r="A79" s="11"/>
    </row>
    <row r="80" spans="1:106" ht="62.4" x14ac:dyDescent="0.3">
      <c r="A80" s="9" t="s">
        <v>96</v>
      </c>
    </row>
    <row r="81" spans="1:1" ht="15.6" x14ac:dyDescent="0.3">
      <c r="A81" s="10"/>
    </row>
    <row r="82" spans="1:1" ht="15.6" x14ac:dyDescent="0.3">
      <c r="A82" s="15"/>
    </row>
    <row r="83" spans="1:1" ht="15.6" x14ac:dyDescent="0.3">
      <c r="A83" s="11"/>
    </row>
    <row r="84" spans="1:1" ht="15.6" x14ac:dyDescent="0.3">
      <c r="A84" s="8" t="s">
        <v>47</v>
      </c>
    </row>
    <row r="85" spans="1:1" ht="15.6" x14ac:dyDescent="0.3">
      <c r="A85" s="11"/>
    </row>
    <row r="86" spans="1:1" ht="31.2" x14ac:dyDescent="0.3">
      <c r="A86" s="9" t="s">
        <v>97</v>
      </c>
    </row>
    <row r="87" spans="1:1" ht="15.6" x14ac:dyDescent="0.3">
      <c r="A87" s="11"/>
    </row>
    <row r="88" spans="1:1" ht="31.2" x14ac:dyDescent="0.3">
      <c r="A88" s="9" t="s">
        <v>67</v>
      </c>
    </row>
    <row r="89" spans="1:1" ht="15.6" x14ac:dyDescent="0.3">
      <c r="A89" s="11"/>
    </row>
    <row r="90" spans="1:1" ht="46.8" x14ac:dyDescent="0.3">
      <c r="A90" s="9" t="s">
        <v>68</v>
      </c>
    </row>
    <row r="91" spans="1:1" ht="15.6" x14ac:dyDescent="0.3">
      <c r="A91" s="11"/>
    </row>
    <row r="92" spans="1:1" ht="15.6" x14ac:dyDescent="0.3">
      <c r="A92" s="9" t="s">
        <v>69</v>
      </c>
    </row>
    <row r="93" spans="1:1" ht="15.6" x14ac:dyDescent="0.3">
      <c r="A93" s="11"/>
    </row>
    <row r="94" spans="1:1" ht="31.2" x14ac:dyDescent="0.3">
      <c r="A94" s="9" t="s">
        <v>98</v>
      </c>
    </row>
    <row r="95" spans="1:1" ht="15.6" x14ac:dyDescent="0.3">
      <c r="A95" s="11"/>
    </row>
    <row r="96" spans="1:1" ht="15.6" x14ac:dyDescent="0.3">
      <c r="A96" s="9" t="s">
        <v>70</v>
      </c>
    </row>
    <row r="97" spans="1:1" ht="15.6" x14ac:dyDescent="0.3">
      <c r="A97" s="11"/>
    </row>
    <row r="98" spans="1:1" ht="31.2" x14ac:dyDescent="0.3">
      <c r="A98" s="9" t="s">
        <v>71</v>
      </c>
    </row>
    <row r="99" spans="1:1" ht="15.6" x14ac:dyDescent="0.3">
      <c r="A99" s="11"/>
    </row>
    <row r="100" spans="1:1" ht="15.6" x14ac:dyDescent="0.3">
      <c r="A100" s="9" t="s">
        <v>72</v>
      </c>
    </row>
    <row r="101" spans="1:1" ht="15.6" x14ac:dyDescent="0.3">
      <c r="A101" s="11"/>
    </row>
    <row r="102" spans="1:1" ht="78" x14ac:dyDescent="0.3">
      <c r="A102" s="9" t="s">
        <v>99</v>
      </c>
    </row>
    <row r="103" spans="1:1" ht="15.6" x14ac:dyDescent="0.3">
      <c r="A103" s="11"/>
    </row>
    <row r="104" spans="1:1" ht="31.2" x14ac:dyDescent="0.3">
      <c r="A104" s="9" t="s">
        <v>100</v>
      </c>
    </row>
    <row r="105" spans="1:1" ht="15.6" x14ac:dyDescent="0.3">
      <c r="A105" s="12"/>
    </row>
    <row r="106" spans="1:1" ht="15.6" x14ac:dyDescent="0.3">
      <c r="A106" s="12"/>
    </row>
    <row r="107" spans="1:1" ht="15.6" x14ac:dyDescent="0.3">
      <c r="A107" s="12"/>
    </row>
    <row r="108" spans="1:1" ht="15.6" x14ac:dyDescent="0.3">
      <c r="A108" s="12"/>
    </row>
    <row r="109" spans="1:1" ht="15.6" x14ac:dyDescent="0.3">
      <c r="A109" s="12"/>
    </row>
    <row r="110" spans="1:1" ht="15.6" x14ac:dyDescent="0.3">
      <c r="A110" s="12"/>
    </row>
    <row r="111" spans="1:1" ht="15.6" x14ac:dyDescent="0.3">
      <c r="A111" s="12"/>
    </row>
    <row r="112" spans="1:1" ht="15.6" x14ac:dyDescent="0.3">
      <c r="A112" s="12"/>
    </row>
  </sheetData>
  <hyperlinks>
    <hyperlink ref="A2" r:id="rId1" display="http://www.ecfr.gov/cgi-bin/retrieveECFR?gp=&amp;SID=2bb426b37d35110f8f8d5b7c23cd39d3&amp;n=7y4.1.1.2.14&amp;r=PART&amp;ty=HTML"/>
    <hyperlink ref="A24" r:id="rId2" location="_top" display="http://www.ecfr.gov/cgi-bin/text-idx?SID=2bb426b37d35110f8f8d5b7c23cd39d3&amp;node=7:4.1.1.2.14.4&amp;rgn=div6 - _top"/>
    <hyperlink ref="A40" r:id="rId3" location="_top" display="http://www.ecfr.gov/cgi-bin/text-idx?SID=2bb426b37d35110f8f8d5b7c23cd39d3&amp;node=7:4.1.1.2.14.4&amp;rgn=div6 - _top"/>
    <hyperlink ref="A50" r:id="rId4" location="_top" display="http://www.ecfr.gov/cgi-bin/text-idx?SID=2bb426b37d35110f8f8d5b7c23cd39d3&amp;node=7:4.1.1.2.14.4&amp;rgn=div6 - _top"/>
  </hyperlinks>
  <pageMargins left="0.7" right="0.7" top="0.75" bottom="0.75" header="0.3" footer="0.3"/>
  <pageSetup orientation="portrait" r:id="rId5"/>
  <drawing r:id="rId6"/>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theme="9" tint="0.39997558519241921"/>
  </sheetPr>
  <dimension ref="A1:A54"/>
  <sheetViews>
    <sheetView workbookViewId="0">
      <selection activeCell="B20" sqref="B20"/>
    </sheetView>
  </sheetViews>
  <sheetFormatPr defaultRowHeight="14.4" x14ac:dyDescent="0.3"/>
  <cols>
    <col min="1" max="1" width="100.44140625" customWidth="1"/>
  </cols>
  <sheetData>
    <row r="1" spans="1:1" x14ac:dyDescent="0.3">
      <c r="A1" s="22" t="s">
        <v>102</v>
      </c>
    </row>
    <row r="2" spans="1:1" x14ac:dyDescent="0.3">
      <c r="A2" s="22" t="s">
        <v>103</v>
      </c>
    </row>
    <row r="3" spans="1:1" x14ac:dyDescent="0.3">
      <c r="A3" s="23" t="s">
        <v>104</v>
      </c>
    </row>
    <row r="4" spans="1:1" ht="24.6" x14ac:dyDescent="0.3">
      <c r="A4" s="22" t="s">
        <v>105</v>
      </c>
    </row>
    <row r="5" spans="1:1" x14ac:dyDescent="0.3">
      <c r="A5" s="24" t="s">
        <v>106</v>
      </c>
    </row>
    <row r="6" spans="1:1" x14ac:dyDescent="0.3">
      <c r="A6" s="24" t="s">
        <v>107</v>
      </c>
    </row>
    <row r="7" spans="1:1" x14ac:dyDescent="0.3">
      <c r="A7" s="24" t="s">
        <v>108</v>
      </c>
    </row>
    <row r="8" spans="1:1" ht="24" x14ac:dyDescent="0.3">
      <c r="A8" s="24" t="s">
        <v>109</v>
      </c>
    </row>
    <row r="9" spans="1:1" ht="24" x14ac:dyDescent="0.3">
      <c r="A9" s="24" t="s">
        <v>110</v>
      </c>
    </row>
    <row r="10" spans="1:1" ht="24" x14ac:dyDescent="0.3">
      <c r="A10" s="24" t="s">
        <v>111</v>
      </c>
    </row>
    <row r="11" spans="1:1" x14ac:dyDescent="0.3">
      <c r="A11" s="24" t="s">
        <v>112</v>
      </c>
    </row>
    <row r="12" spans="1:1" ht="24" x14ac:dyDescent="0.3">
      <c r="A12" s="24" t="s">
        <v>113</v>
      </c>
    </row>
    <row r="13" spans="1:1" x14ac:dyDescent="0.3">
      <c r="A13" s="24" t="s">
        <v>114</v>
      </c>
    </row>
    <row r="14" spans="1:1" x14ac:dyDescent="0.3">
      <c r="A14" s="24" t="s">
        <v>115</v>
      </c>
    </row>
    <row r="15" spans="1:1" x14ac:dyDescent="0.3">
      <c r="A15" s="2"/>
    </row>
    <row r="16" spans="1:1" ht="47.4" x14ac:dyDescent="0.3">
      <c r="A16" s="23" t="s">
        <v>150</v>
      </c>
    </row>
    <row r="17" spans="1:1" ht="24" x14ac:dyDescent="0.3">
      <c r="A17" s="24" t="s">
        <v>116</v>
      </c>
    </row>
    <row r="18" spans="1:1" ht="24" x14ac:dyDescent="0.3">
      <c r="A18" s="24" t="s">
        <v>117</v>
      </c>
    </row>
    <row r="19" spans="1:1" x14ac:dyDescent="0.3">
      <c r="A19" s="24" t="s">
        <v>118</v>
      </c>
    </row>
    <row r="20" spans="1:1" ht="24" x14ac:dyDescent="0.3">
      <c r="A20" s="24" t="s">
        <v>119</v>
      </c>
    </row>
    <row r="21" spans="1:1" ht="24" x14ac:dyDescent="0.3">
      <c r="A21" s="24" t="s">
        <v>120</v>
      </c>
    </row>
    <row r="22" spans="1:1" x14ac:dyDescent="0.3">
      <c r="A22" s="2"/>
    </row>
    <row r="23" spans="1:1" x14ac:dyDescent="0.3">
      <c r="A23" s="22" t="s">
        <v>121</v>
      </c>
    </row>
    <row r="24" spans="1:1" ht="24" x14ac:dyDescent="0.3">
      <c r="A24" s="24" t="s">
        <v>122</v>
      </c>
    </row>
    <row r="25" spans="1:1" ht="24" x14ac:dyDescent="0.3">
      <c r="A25" s="24" t="s">
        <v>123</v>
      </c>
    </row>
    <row r="26" spans="1:1" ht="35.4" x14ac:dyDescent="0.3">
      <c r="A26" s="24" t="s">
        <v>124</v>
      </c>
    </row>
    <row r="27" spans="1:1" ht="24" x14ac:dyDescent="0.3">
      <c r="A27" s="24" t="s">
        <v>125</v>
      </c>
    </row>
    <row r="28" spans="1:1" x14ac:dyDescent="0.3">
      <c r="A28" s="2"/>
    </row>
    <row r="29" spans="1:1" x14ac:dyDescent="0.3">
      <c r="A29" s="22" t="s">
        <v>126</v>
      </c>
    </row>
    <row r="30" spans="1:1" ht="58.2" x14ac:dyDescent="0.3">
      <c r="A30" s="24" t="s">
        <v>127</v>
      </c>
    </row>
    <row r="31" spans="1:1" ht="58.2" x14ac:dyDescent="0.3">
      <c r="A31" s="24" t="s">
        <v>128</v>
      </c>
    </row>
    <row r="32" spans="1:1" x14ac:dyDescent="0.3">
      <c r="A32" s="23" t="s">
        <v>129</v>
      </c>
    </row>
    <row r="33" spans="1:1" ht="24" x14ac:dyDescent="0.3">
      <c r="A33" s="23" t="s">
        <v>130</v>
      </c>
    </row>
    <row r="34" spans="1:1" ht="46.8" x14ac:dyDescent="0.3">
      <c r="A34" s="23" t="s">
        <v>131</v>
      </c>
    </row>
    <row r="35" spans="1:1" x14ac:dyDescent="0.3">
      <c r="A35" s="23" t="s">
        <v>132</v>
      </c>
    </row>
    <row r="36" spans="1:1" x14ac:dyDescent="0.3">
      <c r="A36" s="23" t="s">
        <v>133</v>
      </c>
    </row>
    <row r="37" spans="1:1" x14ac:dyDescent="0.3">
      <c r="A37" s="23" t="s">
        <v>134</v>
      </c>
    </row>
    <row r="38" spans="1:1" x14ac:dyDescent="0.3">
      <c r="A38" s="24" t="s">
        <v>135</v>
      </c>
    </row>
    <row r="39" spans="1:1" x14ac:dyDescent="0.3">
      <c r="A39" s="24" t="s">
        <v>136</v>
      </c>
    </row>
    <row r="40" spans="1:1" x14ac:dyDescent="0.3">
      <c r="A40" s="24" t="s">
        <v>137</v>
      </c>
    </row>
    <row r="41" spans="1:1" x14ac:dyDescent="0.3">
      <c r="A41" s="24" t="s">
        <v>138</v>
      </c>
    </row>
    <row r="42" spans="1:1" x14ac:dyDescent="0.3">
      <c r="A42" s="2"/>
    </row>
    <row r="43" spans="1:1" ht="24" x14ac:dyDescent="0.3">
      <c r="A43" s="23" t="s">
        <v>139</v>
      </c>
    </row>
    <row r="44" spans="1:1" x14ac:dyDescent="0.3">
      <c r="A44" s="23" t="s">
        <v>140</v>
      </c>
    </row>
    <row r="45" spans="1:1" ht="81" x14ac:dyDescent="0.3">
      <c r="A45" s="23" t="s">
        <v>141</v>
      </c>
    </row>
    <row r="46" spans="1:1" ht="24" x14ac:dyDescent="0.3">
      <c r="A46" s="23" t="s">
        <v>142</v>
      </c>
    </row>
    <row r="47" spans="1:1" x14ac:dyDescent="0.3">
      <c r="A47" s="23" t="s">
        <v>143</v>
      </c>
    </row>
    <row r="48" spans="1:1" ht="24" x14ac:dyDescent="0.3">
      <c r="A48" s="24" t="s">
        <v>144</v>
      </c>
    </row>
    <row r="49" spans="1:1" ht="24" x14ac:dyDescent="0.3">
      <c r="A49" s="24" t="s">
        <v>145</v>
      </c>
    </row>
    <row r="50" spans="1:1" x14ac:dyDescent="0.3">
      <c r="A50" s="2"/>
    </row>
    <row r="51" spans="1:1" ht="58.2" x14ac:dyDescent="0.3">
      <c r="A51" s="23" t="s">
        <v>146</v>
      </c>
    </row>
    <row r="52" spans="1:1" ht="24" x14ac:dyDescent="0.3">
      <c r="A52" s="23" t="s">
        <v>147</v>
      </c>
    </row>
    <row r="53" spans="1:1" ht="58.2" x14ac:dyDescent="0.3">
      <c r="A53" s="23" t="s">
        <v>148</v>
      </c>
    </row>
    <row r="54" spans="1:1" ht="92.4" x14ac:dyDescent="0.3">
      <c r="A54" s="23" t="s">
        <v>149</v>
      </c>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theme="9" tint="0.39997558519241921"/>
  </sheetPr>
  <dimension ref="A1:A72"/>
  <sheetViews>
    <sheetView workbookViewId="0">
      <selection activeCell="H16" sqref="H16"/>
    </sheetView>
  </sheetViews>
  <sheetFormatPr defaultRowHeight="14.4" x14ac:dyDescent="0.3"/>
  <cols>
    <col min="1" max="1" width="100.44140625" style="2" customWidth="1"/>
  </cols>
  <sheetData>
    <row r="1" spans="1:1" x14ac:dyDescent="0.3">
      <c r="A1" s="25" t="s">
        <v>205</v>
      </c>
    </row>
    <row r="2" spans="1:1" x14ac:dyDescent="0.3">
      <c r="A2" s="26"/>
    </row>
    <row r="3" spans="1:1" x14ac:dyDescent="0.3">
      <c r="A3" s="26" t="s">
        <v>151</v>
      </c>
    </row>
    <row r="4" spans="1:1" ht="124.8" x14ac:dyDescent="0.3">
      <c r="A4" s="26" t="s">
        <v>152</v>
      </c>
    </row>
    <row r="5" spans="1:1" x14ac:dyDescent="0.3">
      <c r="A5" s="25" t="s">
        <v>153</v>
      </c>
    </row>
    <row r="6" spans="1:1" x14ac:dyDescent="0.3">
      <c r="A6" s="26" t="s">
        <v>154</v>
      </c>
    </row>
    <row r="7" spans="1:1" ht="28.2" x14ac:dyDescent="0.3">
      <c r="A7" s="26" t="s">
        <v>155</v>
      </c>
    </row>
    <row r="8" spans="1:1" ht="28.2" x14ac:dyDescent="0.3">
      <c r="A8" s="26" t="s">
        <v>156</v>
      </c>
    </row>
    <row r="9" spans="1:1" ht="42" x14ac:dyDescent="0.3">
      <c r="A9" s="26" t="s">
        <v>157</v>
      </c>
    </row>
    <row r="10" spans="1:1" x14ac:dyDescent="0.3">
      <c r="A10" s="25"/>
    </row>
    <row r="11" spans="1:1" x14ac:dyDescent="0.3">
      <c r="A11" s="25" t="s">
        <v>158</v>
      </c>
    </row>
    <row r="12" spans="1:1" ht="28.2" x14ac:dyDescent="0.3">
      <c r="A12" s="26" t="s">
        <v>159</v>
      </c>
    </row>
    <row r="13" spans="1:1" ht="28.2" x14ac:dyDescent="0.3">
      <c r="A13" s="26" t="s">
        <v>160</v>
      </c>
    </row>
    <row r="14" spans="1:1" x14ac:dyDescent="0.3">
      <c r="A14" s="26" t="s">
        <v>161</v>
      </c>
    </row>
    <row r="15" spans="1:1" x14ac:dyDescent="0.3">
      <c r="A15" s="26" t="s">
        <v>162</v>
      </c>
    </row>
    <row r="16" spans="1:1" ht="28.2" x14ac:dyDescent="0.3">
      <c r="A16" s="26" t="s">
        <v>163</v>
      </c>
    </row>
    <row r="17" spans="1:1" ht="28.2" x14ac:dyDescent="0.3">
      <c r="A17" s="26" t="s">
        <v>164</v>
      </c>
    </row>
    <row r="18" spans="1:1" ht="42" x14ac:dyDescent="0.3">
      <c r="A18" s="26" t="s">
        <v>165</v>
      </c>
    </row>
    <row r="19" spans="1:1" ht="28.2" x14ac:dyDescent="0.3">
      <c r="A19" s="26" t="s">
        <v>166</v>
      </c>
    </row>
    <row r="20" spans="1:1" ht="28.2" x14ac:dyDescent="0.3">
      <c r="A20" s="26" t="s">
        <v>167</v>
      </c>
    </row>
    <row r="21" spans="1:1" x14ac:dyDescent="0.3">
      <c r="A21" s="26" t="s">
        <v>168</v>
      </c>
    </row>
    <row r="22" spans="1:1" x14ac:dyDescent="0.3">
      <c r="A22" s="26" t="s">
        <v>169</v>
      </c>
    </row>
    <row r="23" spans="1:1" x14ac:dyDescent="0.3">
      <c r="A23" s="26"/>
    </row>
    <row r="24" spans="1:1" ht="69.599999999999994" x14ac:dyDescent="0.3">
      <c r="A24" s="25" t="s">
        <v>170</v>
      </c>
    </row>
    <row r="25" spans="1:1" ht="42" x14ac:dyDescent="0.3">
      <c r="A25" s="26" t="s">
        <v>171</v>
      </c>
    </row>
    <row r="26" spans="1:1" ht="28.2" x14ac:dyDescent="0.3">
      <c r="A26" s="26" t="s">
        <v>172</v>
      </c>
    </row>
    <row r="27" spans="1:1" x14ac:dyDescent="0.3">
      <c r="A27" s="26" t="s">
        <v>173</v>
      </c>
    </row>
    <row r="28" spans="1:1" ht="28.2" x14ac:dyDescent="0.3">
      <c r="A28" s="26" t="s">
        <v>174</v>
      </c>
    </row>
    <row r="29" spans="1:1" ht="28.2" x14ac:dyDescent="0.3">
      <c r="A29" s="26" t="s">
        <v>175</v>
      </c>
    </row>
    <row r="30" spans="1:1" x14ac:dyDescent="0.3">
      <c r="A30" s="25"/>
    </row>
    <row r="31" spans="1:1" x14ac:dyDescent="0.3">
      <c r="A31" s="25" t="s">
        <v>176</v>
      </c>
    </row>
    <row r="32" spans="1:1" ht="28.2" x14ac:dyDescent="0.3">
      <c r="A32" s="26" t="s">
        <v>177</v>
      </c>
    </row>
    <row r="33" spans="1:1" ht="42" x14ac:dyDescent="0.3">
      <c r="A33" s="26" t="s">
        <v>178</v>
      </c>
    </row>
    <row r="34" spans="1:1" ht="42" x14ac:dyDescent="0.3">
      <c r="A34" s="26" t="s">
        <v>179</v>
      </c>
    </row>
    <row r="35" spans="1:1" ht="28.2" x14ac:dyDescent="0.3">
      <c r="A35" s="26" t="s">
        <v>180</v>
      </c>
    </row>
    <row r="36" spans="1:1" x14ac:dyDescent="0.3">
      <c r="A36" s="25"/>
    </row>
    <row r="37" spans="1:1" x14ac:dyDescent="0.3">
      <c r="A37" s="25" t="s">
        <v>181</v>
      </c>
    </row>
    <row r="38" spans="1:1" ht="83.4" x14ac:dyDescent="0.3">
      <c r="A38" s="26" t="s">
        <v>182</v>
      </c>
    </row>
    <row r="39" spans="1:1" ht="83.4" x14ac:dyDescent="0.3">
      <c r="A39" s="26" t="s">
        <v>183</v>
      </c>
    </row>
    <row r="40" spans="1:1" x14ac:dyDescent="0.3">
      <c r="A40" s="26" t="s">
        <v>184</v>
      </c>
    </row>
    <row r="41" spans="1:1" x14ac:dyDescent="0.3">
      <c r="A41" s="27" t="s">
        <v>185</v>
      </c>
    </row>
    <row r="42" spans="1:1" x14ac:dyDescent="0.3">
      <c r="A42" s="26" t="s">
        <v>186</v>
      </c>
    </row>
    <row r="43" spans="1:1" ht="111" x14ac:dyDescent="0.3">
      <c r="A43" s="26" t="s">
        <v>187</v>
      </c>
    </row>
    <row r="44" spans="1:1" ht="42" x14ac:dyDescent="0.3">
      <c r="A44" s="26" t="s">
        <v>188</v>
      </c>
    </row>
    <row r="45" spans="1:1" ht="42" x14ac:dyDescent="0.3">
      <c r="A45" s="26" t="s">
        <v>189</v>
      </c>
    </row>
    <row r="46" spans="1:1" ht="55.8" x14ac:dyDescent="0.3">
      <c r="A46" s="26" t="s">
        <v>190</v>
      </c>
    </row>
    <row r="47" spans="1:1" x14ac:dyDescent="0.3">
      <c r="A47" s="26"/>
    </row>
    <row r="48" spans="1:1" x14ac:dyDescent="0.3">
      <c r="A48" s="26" t="s">
        <v>191</v>
      </c>
    </row>
    <row r="49" spans="1:1" x14ac:dyDescent="0.3">
      <c r="A49" s="26"/>
    </row>
    <row r="50" spans="1:1" ht="28.2" x14ac:dyDescent="0.3">
      <c r="A50" s="26" t="s">
        <v>192</v>
      </c>
    </row>
    <row r="51" spans="1:1" ht="28.2" x14ac:dyDescent="0.3">
      <c r="A51" s="26" t="s">
        <v>193</v>
      </c>
    </row>
    <row r="52" spans="1:1" ht="42" x14ac:dyDescent="0.3">
      <c r="A52" s="26" t="s">
        <v>194</v>
      </c>
    </row>
    <row r="53" spans="1:1" ht="55.8" x14ac:dyDescent="0.3">
      <c r="A53" s="26" t="s">
        <v>195</v>
      </c>
    </row>
    <row r="54" spans="1:1" ht="55.8" x14ac:dyDescent="0.3">
      <c r="A54" s="26" t="s">
        <v>196</v>
      </c>
    </row>
    <row r="55" spans="1:1" ht="55.8" x14ac:dyDescent="0.3">
      <c r="A55" s="26" t="s">
        <v>197</v>
      </c>
    </row>
    <row r="56" spans="1:1" ht="42" x14ac:dyDescent="0.3">
      <c r="A56" s="26" t="s">
        <v>198</v>
      </c>
    </row>
    <row r="57" spans="1:1" x14ac:dyDescent="0.3">
      <c r="A57" s="26" t="s">
        <v>199</v>
      </c>
    </row>
    <row r="58" spans="1:1" x14ac:dyDescent="0.3">
      <c r="A58" s="28"/>
    </row>
    <row r="59" spans="1:1" x14ac:dyDescent="0.3">
      <c r="A59" s="28">
        <v>0</v>
      </c>
    </row>
    <row r="60" spans="1:1" x14ac:dyDescent="0.3">
      <c r="A60" s="27" t="s">
        <v>200</v>
      </c>
    </row>
    <row r="61" spans="1:1" x14ac:dyDescent="0.3">
      <c r="A61" s="26"/>
    </row>
    <row r="62" spans="1:1" ht="69.599999999999994" x14ac:dyDescent="0.3">
      <c r="A62" s="26" t="s">
        <v>201</v>
      </c>
    </row>
    <row r="63" spans="1:1" x14ac:dyDescent="0.3">
      <c r="A63" s="26"/>
    </row>
    <row r="64" spans="1:1" ht="42" x14ac:dyDescent="0.3">
      <c r="A64" s="26" t="s">
        <v>202</v>
      </c>
    </row>
    <row r="65" spans="1:1" x14ac:dyDescent="0.3">
      <c r="A65" s="26"/>
    </row>
    <row r="66" spans="1:1" ht="138.6" x14ac:dyDescent="0.3">
      <c r="A66" s="26" t="s">
        <v>203</v>
      </c>
    </row>
    <row r="67" spans="1:1" x14ac:dyDescent="0.3">
      <c r="A67" s="26"/>
    </row>
    <row r="68" spans="1:1" ht="111" x14ac:dyDescent="0.3">
      <c r="A68" s="26" t="s">
        <v>204</v>
      </c>
    </row>
    <row r="69" spans="1:1" x14ac:dyDescent="0.3">
      <c r="A69" s="26"/>
    </row>
    <row r="70" spans="1:1" ht="28.2" x14ac:dyDescent="0.3">
      <c r="A70" s="26" t="s">
        <v>172</v>
      </c>
    </row>
    <row r="71" spans="1:1" x14ac:dyDescent="0.3">
      <c r="A71" s="26" t="s">
        <v>173</v>
      </c>
    </row>
    <row r="72" spans="1:1" ht="28.2" x14ac:dyDescent="0.3">
      <c r="A72" s="26" t="s">
        <v>174</v>
      </c>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A338"/>
  <sheetViews>
    <sheetView workbookViewId="0">
      <selection sqref="A1:A204"/>
    </sheetView>
  </sheetViews>
  <sheetFormatPr defaultRowHeight="14.4" x14ac:dyDescent="0.3"/>
  <cols>
    <col min="1" max="1" width="151" customWidth="1"/>
  </cols>
  <sheetData>
    <row r="1" spans="1:1" ht="15.6" x14ac:dyDescent="0.3">
      <c r="A1" s="48" t="s">
        <v>397</v>
      </c>
    </row>
    <row r="2" spans="1:1" ht="15.6" x14ac:dyDescent="0.3">
      <c r="A2" s="46"/>
    </row>
    <row r="3" spans="1:1" ht="60.6" customHeight="1" x14ac:dyDescent="0.3">
      <c r="A3" s="47" t="s">
        <v>398</v>
      </c>
    </row>
    <row r="4" spans="1:1" ht="15.6" x14ac:dyDescent="0.3">
      <c r="A4" s="46"/>
    </row>
    <row r="5" spans="1:1" ht="29.1" customHeight="1" x14ac:dyDescent="0.3">
      <c r="A5" s="47" t="s">
        <v>399</v>
      </c>
    </row>
    <row r="6" spans="1:1" ht="15.6" x14ac:dyDescent="0.3">
      <c r="A6" s="46"/>
    </row>
    <row r="7" spans="1:1" ht="30" x14ac:dyDescent="0.3">
      <c r="A7" s="44" t="s">
        <v>400</v>
      </c>
    </row>
    <row r="8" spans="1:1" ht="15.6" x14ac:dyDescent="0.3">
      <c r="A8" s="46"/>
    </row>
    <row r="9" spans="1:1" ht="45" x14ac:dyDescent="0.3">
      <c r="A9" s="44" t="s">
        <v>401</v>
      </c>
    </row>
    <row r="10" spans="1:1" ht="15.6" x14ac:dyDescent="0.3">
      <c r="A10" s="46"/>
    </row>
    <row r="11" spans="1:1" ht="15" x14ac:dyDescent="0.3">
      <c r="A11" s="44" t="s">
        <v>402</v>
      </c>
    </row>
    <row r="12" spans="1:1" ht="15.6" x14ac:dyDescent="0.3">
      <c r="A12" s="46"/>
    </row>
    <row r="13" spans="1:1" ht="15" x14ac:dyDescent="0.3">
      <c r="A13" s="44" t="s">
        <v>403</v>
      </c>
    </row>
    <row r="14" spans="1:1" ht="15.6" x14ac:dyDescent="0.3">
      <c r="A14" s="46"/>
    </row>
    <row r="15" spans="1:1" ht="15" x14ac:dyDescent="0.3">
      <c r="A15" s="44" t="s">
        <v>404</v>
      </c>
    </row>
    <row r="16" spans="1:1" ht="15.6" x14ac:dyDescent="0.3">
      <c r="A16" s="46"/>
    </row>
    <row r="17" spans="1:1" ht="105" x14ac:dyDescent="0.3">
      <c r="A17" s="44" t="s">
        <v>405</v>
      </c>
    </row>
    <row r="18" spans="1:1" ht="15.6" x14ac:dyDescent="0.3">
      <c r="A18" s="46"/>
    </row>
    <row r="19" spans="1:1" ht="45" x14ac:dyDescent="0.3">
      <c r="A19" s="44" t="s">
        <v>406</v>
      </c>
    </row>
    <row r="20" spans="1:1" ht="15.6" x14ac:dyDescent="0.3">
      <c r="A20" s="46"/>
    </row>
    <row r="21" spans="1:1" ht="30" x14ac:dyDescent="0.3">
      <c r="A21" s="44" t="s">
        <v>407</v>
      </c>
    </row>
    <row r="22" spans="1:1" ht="15.6" x14ac:dyDescent="0.3">
      <c r="A22" s="46"/>
    </row>
    <row r="23" spans="1:1" ht="30" x14ac:dyDescent="0.3">
      <c r="A23" s="44" t="s">
        <v>408</v>
      </c>
    </row>
    <row r="24" spans="1:1" ht="15.6" x14ac:dyDescent="0.3">
      <c r="A24" s="45"/>
    </row>
    <row r="25" spans="1:1" ht="45" x14ac:dyDescent="0.3">
      <c r="A25" s="44" t="s">
        <v>409</v>
      </c>
    </row>
    <row r="26" spans="1:1" ht="15.6" x14ac:dyDescent="0.3">
      <c r="A26" s="46"/>
    </row>
    <row r="27" spans="1:1" ht="45" x14ac:dyDescent="0.3">
      <c r="A27" s="44" t="s">
        <v>410</v>
      </c>
    </row>
    <row r="28" spans="1:1" ht="15.6" x14ac:dyDescent="0.3">
      <c r="A28" s="46"/>
    </row>
    <row r="29" spans="1:1" ht="45" x14ac:dyDescent="0.3">
      <c r="A29" s="44" t="s">
        <v>411</v>
      </c>
    </row>
    <row r="30" spans="1:1" ht="15.6" x14ac:dyDescent="0.3">
      <c r="A30" s="46"/>
    </row>
    <row r="31" spans="1:1" ht="15" x14ac:dyDescent="0.3">
      <c r="A31" s="44" t="s">
        <v>412</v>
      </c>
    </row>
    <row r="32" spans="1:1" ht="15.6" x14ac:dyDescent="0.3">
      <c r="A32" s="46"/>
    </row>
    <row r="33" spans="1:1" ht="15" x14ac:dyDescent="0.3">
      <c r="A33" s="44" t="s">
        <v>413</v>
      </c>
    </row>
    <row r="34" spans="1:1" ht="15.6" x14ac:dyDescent="0.3">
      <c r="A34" s="46"/>
    </row>
    <row r="35" spans="1:1" ht="15" x14ac:dyDescent="0.3">
      <c r="A35" s="44" t="s">
        <v>414</v>
      </c>
    </row>
    <row r="36" spans="1:1" ht="15.6" x14ac:dyDescent="0.3">
      <c r="A36" s="46"/>
    </row>
    <row r="37" spans="1:1" ht="75" x14ac:dyDescent="0.3">
      <c r="A37" s="44" t="s">
        <v>415</v>
      </c>
    </row>
    <row r="38" spans="1:1" ht="15.6" x14ac:dyDescent="0.3">
      <c r="A38" s="46"/>
    </row>
    <row r="39" spans="1:1" ht="45" x14ac:dyDescent="0.3">
      <c r="A39" s="44" t="s">
        <v>416</v>
      </c>
    </row>
    <row r="40" spans="1:1" ht="15.6" x14ac:dyDescent="0.3">
      <c r="A40" s="46"/>
    </row>
    <row r="41" spans="1:1" ht="30" x14ac:dyDescent="0.3">
      <c r="A41" s="44" t="s">
        <v>417</v>
      </c>
    </row>
    <row r="42" spans="1:1" ht="15.6" x14ac:dyDescent="0.3">
      <c r="A42" s="46"/>
    </row>
    <row r="43" spans="1:1" ht="30" x14ac:dyDescent="0.3">
      <c r="A43" s="44" t="s">
        <v>418</v>
      </c>
    </row>
    <row r="44" spans="1:1" ht="15.6" x14ac:dyDescent="0.3">
      <c r="A44" s="46"/>
    </row>
    <row r="45" spans="1:1" ht="30.6" x14ac:dyDescent="0.3">
      <c r="A45" s="44" t="s">
        <v>419</v>
      </c>
    </row>
    <row r="46" spans="1:1" ht="15.6" x14ac:dyDescent="0.3">
      <c r="A46" s="46"/>
    </row>
    <row r="47" spans="1:1" ht="15" x14ac:dyDescent="0.3">
      <c r="A47" s="44" t="s">
        <v>420</v>
      </c>
    </row>
    <row r="48" spans="1:1" ht="15.6" x14ac:dyDescent="0.3">
      <c r="A48" s="46"/>
    </row>
    <row r="49" spans="1:1" ht="15" x14ac:dyDescent="0.3">
      <c r="A49" s="44" t="s">
        <v>421</v>
      </c>
    </row>
    <row r="50" spans="1:1" ht="15.6" x14ac:dyDescent="0.3">
      <c r="A50" s="46"/>
    </row>
    <row r="51" spans="1:1" ht="15" x14ac:dyDescent="0.3">
      <c r="A51" s="44" t="s">
        <v>422</v>
      </c>
    </row>
    <row r="52" spans="1:1" ht="15.6" x14ac:dyDescent="0.3">
      <c r="A52" s="45"/>
    </row>
    <row r="53" spans="1:1" ht="15" x14ac:dyDescent="0.3">
      <c r="A53" s="44" t="s">
        <v>423</v>
      </c>
    </row>
    <row r="54" spans="1:1" ht="15.6" x14ac:dyDescent="0.3">
      <c r="A54" s="45"/>
    </row>
    <row r="55" spans="1:1" ht="15" x14ac:dyDescent="0.3">
      <c r="A55" s="44" t="s">
        <v>424</v>
      </c>
    </row>
    <row r="56" spans="1:1" ht="15.6" x14ac:dyDescent="0.3">
      <c r="A56" s="45"/>
    </row>
    <row r="57" spans="1:1" ht="30" x14ac:dyDescent="0.3">
      <c r="A57" s="44" t="s">
        <v>425</v>
      </c>
    </row>
    <row r="58" spans="1:1" ht="15.6" x14ac:dyDescent="0.3">
      <c r="A58" s="45"/>
    </row>
    <row r="59" spans="1:1" ht="15" x14ac:dyDescent="0.3">
      <c r="A59" s="44" t="s">
        <v>426</v>
      </c>
    </row>
    <row r="60" spans="1:1" ht="15.6" x14ac:dyDescent="0.3">
      <c r="A60" s="45"/>
    </row>
    <row r="61" spans="1:1" ht="75" x14ac:dyDescent="0.3">
      <c r="A61" s="44" t="s">
        <v>427</v>
      </c>
    </row>
    <row r="62" spans="1:1" ht="15.6" x14ac:dyDescent="0.3">
      <c r="A62" s="45"/>
    </row>
    <row r="63" spans="1:1" ht="15" x14ac:dyDescent="0.3">
      <c r="A63" s="44" t="s">
        <v>428</v>
      </c>
    </row>
    <row r="64" spans="1:1" ht="15.6" x14ac:dyDescent="0.3">
      <c r="A64" s="45"/>
    </row>
    <row r="65" spans="1:1" ht="105" x14ac:dyDescent="0.3">
      <c r="A65" s="44" t="s">
        <v>429</v>
      </c>
    </row>
    <row r="66" spans="1:1" ht="15.6" x14ac:dyDescent="0.3">
      <c r="A66" s="45"/>
    </row>
    <row r="67" spans="1:1" ht="15" x14ac:dyDescent="0.3">
      <c r="A67" s="44" t="s">
        <v>430</v>
      </c>
    </row>
    <row r="68" spans="1:1" ht="15.6" x14ac:dyDescent="0.3">
      <c r="A68" s="45"/>
    </row>
    <row r="69" spans="1:1" ht="45" x14ac:dyDescent="0.3">
      <c r="A69" s="44" t="s">
        <v>431</v>
      </c>
    </row>
    <row r="70" spans="1:1" ht="15.6" x14ac:dyDescent="0.3">
      <c r="A70" s="46"/>
    </row>
    <row r="71" spans="1:1" ht="60.6" x14ac:dyDescent="0.3">
      <c r="A71" s="44" t="s">
        <v>432</v>
      </c>
    </row>
    <row r="72" spans="1:1" ht="15.6" x14ac:dyDescent="0.3">
      <c r="A72" s="46"/>
    </row>
    <row r="73" spans="1:1" ht="45.6" x14ac:dyDescent="0.3">
      <c r="A73" s="44" t="s">
        <v>433</v>
      </c>
    </row>
    <row r="74" spans="1:1" ht="15.6" x14ac:dyDescent="0.3">
      <c r="A74" s="46"/>
    </row>
    <row r="75" spans="1:1" ht="15" x14ac:dyDescent="0.3">
      <c r="A75" s="44" t="s">
        <v>434</v>
      </c>
    </row>
    <row r="76" spans="1:1" ht="15.6" x14ac:dyDescent="0.3">
      <c r="A76" s="46"/>
    </row>
    <row r="77" spans="1:1" ht="15" x14ac:dyDescent="0.3">
      <c r="A77" s="44" t="s">
        <v>435</v>
      </c>
    </row>
    <row r="78" spans="1:1" ht="15.6" x14ac:dyDescent="0.3">
      <c r="A78" s="46"/>
    </row>
    <row r="79" spans="1:1" ht="15" x14ac:dyDescent="0.3">
      <c r="A79" s="44" t="s">
        <v>436</v>
      </c>
    </row>
    <row r="80" spans="1:1" ht="15.6" x14ac:dyDescent="0.3">
      <c r="A80" s="46"/>
    </row>
    <row r="81" spans="1:1" ht="15" x14ac:dyDescent="0.3">
      <c r="A81" s="44" t="s">
        <v>437</v>
      </c>
    </row>
    <row r="82" spans="1:1" ht="15.6" x14ac:dyDescent="0.3">
      <c r="A82" s="46"/>
    </row>
    <row r="83" spans="1:1" ht="15" x14ac:dyDescent="0.3">
      <c r="A83" s="44" t="s">
        <v>438</v>
      </c>
    </row>
    <row r="84" spans="1:1" ht="15.6" x14ac:dyDescent="0.3">
      <c r="A84" s="46"/>
    </row>
    <row r="85" spans="1:1" ht="30" x14ac:dyDescent="0.3">
      <c r="A85" s="44" t="s">
        <v>439</v>
      </c>
    </row>
    <row r="86" spans="1:1" ht="15.6" x14ac:dyDescent="0.3">
      <c r="A86" s="46"/>
    </row>
    <row r="87" spans="1:1" ht="30" x14ac:dyDescent="0.3">
      <c r="A87" s="44" t="s">
        <v>440</v>
      </c>
    </row>
    <row r="88" spans="1:1" ht="15.6" x14ac:dyDescent="0.3">
      <c r="A88" s="46"/>
    </row>
    <row r="89" spans="1:1" ht="15" x14ac:dyDescent="0.3">
      <c r="A89" s="44" t="s">
        <v>441</v>
      </c>
    </row>
    <row r="90" spans="1:1" ht="15.6" x14ac:dyDescent="0.3">
      <c r="A90" s="46"/>
    </row>
    <row r="91" spans="1:1" ht="45" x14ac:dyDescent="0.3">
      <c r="A91" s="44" t="s">
        <v>442</v>
      </c>
    </row>
    <row r="92" spans="1:1" ht="15.6" x14ac:dyDescent="0.3">
      <c r="A92" s="46"/>
    </row>
    <row r="93" spans="1:1" ht="15" x14ac:dyDescent="0.3">
      <c r="A93" s="44" t="s">
        <v>443</v>
      </c>
    </row>
    <row r="94" spans="1:1" ht="15.6" x14ac:dyDescent="0.3">
      <c r="A94" s="46"/>
    </row>
    <row r="95" spans="1:1" ht="45.6" x14ac:dyDescent="0.3">
      <c r="A95" s="44" t="s">
        <v>444</v>
      </c>
    </row>
    <row r="96" spans="1:1" ht="15.6" x14ac:dyDescent="0.3">
      <c r="A96" s="46"/>
    </row>
    <row r="97" spans="1:1" ht="30" x14ac:dyDescent="0.3">
      <c r="A97" s="44" t="s">
        <v>445</v>
      </c>
    </row>
    <row r="98" spans="1:1" ht="15.6" x14ac:dyDescent="0.3">
      <c r="A98" s="46"/>
    </row>
    <row r="99" spans="1:1" ht="15" x14ac:dyDescent="0.3">
      <c r="A99" s="44" t="s">
        <v>446</v>
      </c>
    </row>
    <row r="100" spans="1:1" ht="15.6" x14ac:dyDescent="0.3">
      <c r="A100" s="46"/>
    </row>
    <row r="101" spans="1:1" ht="15" x14ac:dyDescent="0.3">
      <c r="A101" s="44" t="s">
        <v>447</v>
      </c>
    </row>
    <row r="102" spans="1:1" ht="15.6" x14ac:dyDescent="0.3">
      <c r="A102" s="46"/>
    </row>
    <row r="103" spans="1:1" ht="15" x14ac:dyDescent="0.3">
      <c r="A103" s="44" t="s">
        <v>448</v>
      </c>
    </row>
    <row r="104" spans="1:1" ht="15.6" x14ac:dyDescent="0.3">
      <c r="A104" s="46"/>
    </row>
    <row r="105" spans="1:1" ht="60" x14ac:dyDescent="0.3">
      <c r="A105" s="44" t="s">
        <v>449</v>
      </c>
    </row>
    <row r="106" spans="1:1" ht="15.6" x14ac:dyDescent="0.3">
      <c r="A106" s="46"/>
    </row>
    <row r="107" spans="1:1" ht="30.6" x14ac:dyDescent="0.3">
      <c r="A107" s="44" t="s">
        <v>450</v>
      </c>
    </row>
    <row r="108" spans="1:1" ht="15.6" x14ac:dyDescent="0.3">
      <c r="A108" s="46"/>
    </row>
    <row r="109" spans="1:1" ht="30.6" x14ac:dyDescent="0.3">
      <c r="A109" s="47" t="s">
        <v>451</v>
      </c>
    </row>
    <row r="110" spans="1:1" ht="15.6" x14ac:dyDescent="0.3">
      <c r="A110" s="46"/>
    </row>
    <row r="111" spans="1:1" ht="15" x14ac:dyDescent="0.3">
      <c r="A111" s="44" t="s">
        <v>452</v>
      </c>
    </row>
    <row r="112" spans="1:1" ht="15.6" x14ac:dyDescent="0.3">
      <c r="A112" s="46"/>
    </row>
    <row r="113" spans="1:1" ht="15" x14ac:dyDescent="0.3">
      <c r="A113" s="44" t="s">
        <v>453</v>
      </c>
    </row>
    <row r="114" spans="1:1" ht="15.6" x14ac:dyDescent="0.3">
      <c r="A114" s="46"/>
    </row>
    <row r="115" spans="1:1" ht="15" x14ac:dyDescent="0.3">
      <c r="A115" s="44" t="s">
        <v>454</v>
      </c>
    </row>
    <row r="116" spans="1:1" ht="15.6" x14ac:dyDescent="0.3">
      <c r="A116" s="46"/>
    </row>
    <row r="117" spans="1:1" ht="15" x14ac:dyDescent="0.3">
      <c r="A117" s="44" t="s">
        <v>455</v>
      </c>
    </row>
    <row r="118" spans="1:1" ht="15.6" x14ac:dyDescent="0.3">
      <c r="A118" s="46"/>
    </row>
    <row r="119" spans="1:1" ht="30.6" x14ac:dyDescent="0.3">
      <c r="A119" s="44" t="s">
        <v>456</v>
      </c>
    </row>
    <row r="120" spans="1:1" ht="15.6" x14ac:dyDescent="0.3">
      <c r="A120" s="46"/>
    </row>
    <row r="121" spans="1:1" ht="30" x14ac:dyDescent="0.3">
      <c r="A121" s="44" t="s">
        <v>457</v>
      </c>
    </row>
    <row r="122" spans="1:1" ht="15.6" x14ac:dyDescent="0.3">
      <c r="A122" s="46"/>
    </row>
    <row r="123" spans="1:1" ht="30.6" x14ac:dyDescent="0.3">
      <c r="A123" s="44" t="s">
        <v>458</v>
      </c>
    </row>
    <row r="124" spans="1:1" ht="15.6" x14ac:dyDescent="0.3">
      <c r="A124" s="46"/>
    </row>
    <row r="125" spans="1:1" ht="15" x14ac:dyDescent="0.3">
      <c r="A125" s="44" t="s">
        <v>459</v>
      </c>
    </row>
    <row r="126" spans="1:1" ht="15.6" x14ac:dyDescent="0.3">
      <c r="A126" s="46"/>
    </row>
    <row r="127" spans="1:1" ht="15" x14ac:dyDescent="0.3">
      <c r="A127" s="44" t="s">
        <v>460</v>
      </c>
    </row>
    <row r="128" spans="1:1" ht="15.6" x14ac:dyDescent="0.3">
      <c r="A128" s="46"/>
    </row>
    <row r="129" spans="1:1" ht="15" x14ac:dyDescent="0.3">
      <c r="A129" s="44" t="s">
        <v>461</v>
      </c>
    </row>
    <row r="130" spans="1:1" ht="15.6" x14ac:dyDescent="0.3">
      <c r="A130" s="46"/>
    </row>
    <row r="131" spans="1:1" ht="30" x14ac:dyDescent="0.3">
      <c r="A131" s="44" t="s">
        <v>462</v>
      </c>
    </row>
    <row r="132" spans="1:1" ht="15.6" x14ac:dyDescent="0.3">
      <c r="A132" s="46"/>
    </row>
    <row r="133" spans="1:1" ht="30" x14ac:dyDescent="0.3">
      <c r="A133" s="44" t="s">
        <v>463</v>
      </c>
    </row>
    <row r="134" spans="1:1" ht="15.6" x14ac:dyDescent="0.3">
      <c r="A134" s="46"/>
    </row>
    <row r="135" spans="1:1" ht="30" x14ac:dyDescent="0.3">
      <c r="A135" s="44" t="s">
        <v>464</v>
      </c>
    </row>
    <row r="136" spans="1:1" ht="15.6" x14ac:dyDescent="0.3">
      <c r="A136" s="46"/>
    </row>
    <row r="137" spans="1:1" ht="15" x14ac:dyDescent="0.3">
      <c r="A137" s="44" t="s">
        <v>465</v>
      </c>
    </row>
    <row r="138" spans="1:1" ht="15.6" x14ac:dyDescent="0.3">
      <c r="A138" s="46"/>
    </row>
    <row r="139" spans="1:1" ht="120.6" x14ac:dyDescent="0.3">
      <c r="A139" s="44" t="s">
        <v>466</v>
      </c>
    </row>
    <row r="140" spans="1:1" ht="15.6" x14ac:dyDescent="0.3">
      <c r="A140" s="46"/>
    </row>
    <row r="141" spans="1:1" ht="60" x14ac:dyDescent="0.3">
      <c r="A141" s="44" t="s">
        <v>467</v>
      </c>
    </row>
    <row r="142" spans="1:1" ht="15.6" x14ac:dyDescent="0.3">
      <c r="A142" s="46"/>
    </row>
    <row r="143" spans="1:1" ht="45" x14ac:dyDescent="0.3">
      <c r="A143" s="44" t="s">
        <v>468</v>
      </c>
    </row>
    <row r="144" spans="1:1" ht="15.6" x14ac:dyDescent="0.3">
      <c r="A144" s="46"/>
    </row>
    <row r="145" spans="1:1" ht="15" x14ac:dyDescent="0.3">
      <c r="A145" s="44" t="s">
        <v>469</v>
      </c>
    </row>
    <row r="146" spans="1:1" ht="15.6" x14ac:dyDescent="0.3">
      <c r="A146" s="46"/>
    </row>
    <row r="147" spans="1:1" ht="75.599999999999994" x14ac:dyDescent="0.3">
      <c r="A147" s="44" t="s">
        <v>470</v>
      </c>
    </row>
    <row r="148" spans="1:1" ht="15.6" x14ac:dyDescent="0.3">
      <c r="A148" s="46"/>
    </row>
    <row r="149" spans="1:1" ht="30" x14ac:dyDescent="0.3">
      <c r="A149" s="44" t="s">
        <v>471</v>
      </c>
    </row>
    <row r="150" spans="1:1" ht="15.6" x14ac:dyDescent="0.3">
      <c r="A150" s="46"/>
    </row>
    <row r="151" spans="1:1" ht="15" x14ac:dyDescent="0.3">
      <c r="A151" s="44" t="s">
        <v>472</v>
      </c>
    </row>
    <row r="152" spans="1:1" ht="15.6" x14ac:dyDescent="0.3">
      <c r="A152" s="46"/>
    </row>
    <row r="153" spans="1:1" ht="30" x14ac:dyDescent="0.3">
      <c r="A153" s="44" t="s">
        <v>473</v>
      </c>
    </row>
    <row r="154" spans="1:1" ht="15.6" x14ac:dyDescent="0.3">
      <c r="A154" s="46"/>
    </row>
    <row r="155" spans="1:1" ht="15" x14ac:dyDescent="0.3">
      <c r="A155" s="44" t="s">
        <v>474</v>
      </c>
    </row>
    <row r="156" spans="1:1" ht="15.6" x14ac:dyDescent="0.3">
      <c r="A156" s="45"/>
    </row>
    <row r="157" spans="1:1" ht="30" x14ac:dyDescent="0.3">
      <c r="A157" s="44" t="s">
        <v>475</v>
      </c>
    </row>
    <row r="158" spans="1:1" ht="15.6" x14ac:dyDescent="0.3">
      <c r="A158" s="45"/>
    </row>
    <row r="159" spans="1:1" ht="30" x14ac:dyDescent="0.3">
      <c r="A159" s="44" t="s">
        <v>476</v>
      </c>
    </row>
    <row r="160" spans="1:1" ht="15.6" x14ac:dyDescent="0.3">
      <c r="A160" s="45"/>
    </row>
    <row r="161" spans="1:1" ht="30" x14ac:dyDescent="0.3">
      <c r="A161" s="44" t="s">
        <v>477</v>
      </c>
    </row>
    <row r="162" spans="1:1" ht="15.6" x14ac:dyDescent="0.3">
      <c r="A162" s="45"/>
    </row>
    <row r="163" spans="1:1" ht="45" x14ac:dyDescent="0.3">
      <c r="A163" s="44" t="s">
        <v>478</v>
      </c>
    </row>
    <row r="164" spans="1:1" ht="15.6" x14ac:dyDescent="0.3">
      <c r="A164" s="45"/>
    </row>
    <row r="165" spans="1:1" ht="60" x14ac:dyDescent="0.3">
      <c r="A165" s="44" t="s">
        <v>479</v>
      </c>
    </row>
    <row r="166" spans="1:1" ht="15.6" x14ac:dyDescent="0.3">
      <c r="A166" s="45"/>
    </row>
    <row r="167" spans="1:1" ht="60.6" x14ac:dyDescent="0.3">
      <c r="A167" s="44" t="s">
        <v>480</v>
      </c>
    </row>
    <row r="168" spans="1:1" ht="15.6" x14ac:dyDescent="0.3">
      <c r="A168" s="45"/>
    </row>
    <row r="169" spans="1:1" ht="45.6" x14ac:dyDescent="0.3">
      <c r="A169" s="44" t="s">
        <v>481</v>
      </c>
    </row>
    <row r="170" spans="1:1" ht="15.6" x14ac:dyDescent="0.3">
      <c r="A170" s="45"/>
    </row>
    <row r="171" spans="1:1" ht="30.6" x14ac:dyDescent="0.3">
      <c r="A171" s="44" t="s">
        <v>482</v>
      </c>
    </row>
    <row r="172" spans="1:1" ht="15.6" x14ac:dyDescent="0.3">
      <c r="A172" s="45"/>
    </row>
    <row r="173" spans="1:1" ht="30.6" x14ac:dyDescent="0.3">
      <c r="A173" s="44" t="s">
        <v>483</v>
      </c>
    </row>
    <row r="174" spans="1:1" ht="15.6" x14ac:dyDescent="0.3">
      <c r="A174" s="45"/>
    </row>
    <row r="175" spans="1:1" ht="45.6" x14ac:dyDescent="0.3">
      <c r="A175" s="44" t="s">
        <v>484</v>
      </c>
    </row>
    <row r="176" spans="1:1" ht="15.6" x14ac:dyDescent="0.3">
      <c r="A176" s="45"/>
    </row>
    <row r="177" spans="1:1" ht="30" x14ac:dyDescent="0.3">
      <c r="A177" s="44" t="s">
        <v>485</v>
      </c>
    </row>
    <row r="178" spans="1:1" ht="15.6" x14ac:dyDescent="0.3">
      <c r="A178" s="45"/>
    </row>
    <row r="179" spans="1:1" ht="30" x14ac:dyDescent="0.3">
      <c r="A179" s="44" t="s">
        <v>486</v>
      </c>
    </row>
    <row r="180" spans="1:1" ht="15.6" x14ac:dyDescent="0.3">
      <c r="A180" s="45"/>
    </row>
    <row r="181" spans="1:1" ht="45" x14ac:dyDescent="0.3">
      <c r="A181" s="44" t="s">
        <v>487</v>
      </c>
    </row>
    <row r="182" spans="1:1" ht="15.6" x14ac:dyDescent="0.3">
      <c r="A182" s="45"/>
    </row>
    <row r="183" spans="1:1" ht="30" x14ac:dyDescent="0.3">
      <c r="A183" s="44" t="s">
        <v>488</v>
      </c>
    </row>
    <row r="184" spans="1:1" ht="15.6" x14ac:dyDescent="0.3">
      <c r="A184" s="45"/>
    </row>
    <row r="185" spans="1:1" ht="30" x14ac:dyDescent="0.3">
      <c r="A185" s="44" t="s">
        <v>489</v>
      </c>
    </row>
    <row r="186" spans="1:1" ht="15.6" x14ac:dyDescent="0.3">
      <c r="A186" s="45"/>
    </row>
    <row r="187" spans="1:1" ht="45" x14ac:dyDescent="0.3">
      <c r="A187" s="44" t="s">
        <v>490</v>
      </c>
    </row>
    <row r="188" spans="1:1" ht="15.6" x14ac:dyDescent="0.3">
      <c r="A188" s="45"/>
    </row>
    <row r="189" spans="1:1" ht="15" x14ac:dyDescent="0.3">
      <c r="A189" s="44" t="s">
        <v>491</v>
      </c>
    </row>
    <row r="190" spans="1:1" ht="15.6" x14ac:dyDescent="0.3">
      <c r="A190" s="45"/>
    </row>
    <row r="191" spans="1:1" ht="30" x14ac:dyDescent="0.3">
      <c r="A191" s="44" t="s">
        <v>492</v>
      </c>
    </row>
    <row r="192" spans="1:1" ht="15.6" x14ac:dyDescent="0.3">
      <c r="A192" s="45"/>
    </row>
    <row r="193" spans="1:1" ht="15" x14ac:dyDescent="0.3">
      <c r="A193" s="44" t="s">
        <v>493</v>
      </c>
    </row>
    <row r="194" spans="1:1" ht="15.6" x14ac:dyDescent="0.3">
      <c r="A194" s="45"/>
    </row>
    <row r="195" spans="1:1" ht="45" x14ac:dyDescent="0.3">
      <c r="A195" s="44" t="s">
        <v>494</v>
      </c>
    </row>
    <row r="196" spans="1:1" ht="15.6" x14ac:dyDescent="0.3">
      <c r="A196" s="45"/>
    </row>
    <row r="197" spans="1:1" ht="15" x14ac:dyDescent="0.3">
      <c r="A197" s="44" t="s">
        <v>495</v>
      </c>
    </row>
    <row r="198" spans="1:1" ht="15.6" x14ac:dyDescent="0.3">
      <c r="A198" s="45"/>
    </row>
    <row r="199" spans="1:1" ht="45" x14ac:dyDescent="0.3">
      <c r="A199" s="44" t="s">
        <v>496</v>
      </c>
    </row>
    <row r="200" spans="1:1" ht="15.6" x14ac:dyDescent="0.3">
      <c r="A200" s="45"/>
    </row>
    <row r="201" spans="1:1" ht="30" x14ac:dyDescent="0.3">
      <c r="A201" s="44" t="s">
        <v>497</v>
      </c>
    </row>
    <row r="202" spans="1:1" x14ac:dyDescent="0.3">
      <c r="A202" s="49"/>
    </row>
    <row r="203" spans="1:1" x14ac:dyDescent="0.3">
      <c r="A203" s="49"/>
    </row>
    <row r="204" spans="1:1" x14ac:dyDescent="0.3">
      <c r="A204" s="49"/>
    </row>
    <row r="205" spans="1:1" x14ac:dyDescent="0.3">
      <c r="A205" s="49"/>
    </row>
    <row r="206" spans="1:1" x14ac:dyDescent="0.3">
      <c r="A206" s="49"/>
    </row>
    <row r="207" spans="1:1" x14ac:dyDescent="0.3">
      <c r="A207" s="49"/>
    </row>
    <row r="208" spans="1:1" x14ac:dyDescent="0.3">
      <c r="A208" s="49"/>
    </row>
    <row r="209" spans="1:1" x14ac:dyDescent="0.3">
      <c r="A209" s="49"/>
    </row>
    <row r="210" spans="1:1" x14ac:dyDescent="0.3">
      <c r="A210" s="49"/>
    </row>
    <row r="211" spans="1:1" x14ac:dyDescent="0.3">
      <c r="A211" s="49"/>
    </row>
    <row r="212" spans="1:1" x14ac:dyDescent="0.3">
      <c r="A212" s="49"/>
    </row>
    <row r="213" spans="1:1" x14ac:dyDescent="0.3">
      <c r="A213" s="49"/>
    </row>
    <row r="214" spans="1:1" x14ac:dyDescent="0.3">
      <c r="A214" s="49"/>
    </row>
    <row r="215" spans="1:1" x14ac:dyDescent="0.3">
      <c r="A215" s="49"/>
    </row>
    <row r="216" spans="1:1" x14ac:dyDescent="0.3">
      <c r="A216" s="49"/>
    </row>
    <row r="217" spans="1:1" x14ac:dyDescent="0.3">
      <c r="A217" s="49"/>
    </row>
    <row r="218" spans="1:1" x14ac:dyDescent="0.3">
      <c r="A218" s="49"/>
    </row>
    <row r="219" spans="1:1" x14ac:dyDescent="0.3">
      <c r="A219" s="49"/>
    </row>
    <row r="220" spans="1:1" x14ac:dyDescent="0.3">
      <c r="A220" s="49"/>
    </row>
    <row r="221" spans="1:1" x14ac:dyDescent="0.3">
      <c r="A221" s="49"/>
    </row>
    <row r="222" spans="1:1" x14ac:dyDescent="0.3">
      <c r="A222" s="49"/>
    </row>
    <row r="223" spans="1:1" x14ac:dyDescent="0.3">
      <c r="A223" s="49"/>
    </row>
    <row r="224" spans="1:1" x14ac:dyDescent="0.3">
      <c r="A224" s="49"/>
    </row>
    <row r="225" spans="1:1" x14ac:dyDescent="0.3">
      <c r="A225" s="49"/>
    </row>
    <row r="226" spans="1:1" x14ac:dyDescent="0.3">
      <c r="A226" s="49"/>
    </row>
    <row r="227" spans="1:1" x14ac:dyDescent="0.3">
      <c r="A227" s="49"/>
    </row>
    <row r="228" spans="1:1" x14ac:dyDescent="0.3">
      <c r="A228" s="49"/>
    </row>
    <row r="229" spans="1:1" x14ac:dyDescent="0.3">
      <c r="A229" s="49"/>
    </row>
    <row r="230" spans="1:1" x14ac:dyDescent="0.3">
      <c r="A230" s="49"/>
    </row>
    <row r="231" spans="1:1" x14ac:dyDescent="0.3">
      <c r="A231" s="49"/>
    </row>
    <row r="232" spans="1:1" x14ac:dyDescent="0.3">
      <c r="A232" s="49"/>
    </row>
    <row r="233" spans="1:1" x14ac:dyDescent="0.3">
      <c r="A233" s="49"/>
    </row>
    <row r="234" spans="1:1" x14ac:dyDescent="0.3">
      <c r="A234" s="49"/>
    </row>
    <row r="235" spans="1:1" x14ac:dyDescent="0.3">
      <c r="A235" s="49"/>
    </row>
    <row r="236" spans="1:1" x14ac:dyDescent="0.3">
      <c r="A236" s="49"/>
    </row>
    <row r="237" spans="1:1" x14ac:dyDescent="0.3">
      <c r="A237" s="49"/>
    </row>
    <row r="238" spans="1:1" x14ac:dyDescent="0.3">
      <c r="A238" s="49"/>
    </row>
    <row r="239" spans="1:1" x14ac:dyDescent="0.3">
      <c r="A239" s="49"/>
    </row>
    <row r="240" spans="1:1" x14ac:dyDescent="0.3">
      <c r="A240" s="49"/>
    </row>
    <row r="241" spans="1:1" x14ac:dyDescent="0.3">
      <c r="A241" s="49"/>
    </row>
    <row r="242" spans="1:1" x14ac:dyDescent="0.3">
      <c r="A242" s="49"/>
    </row>
    <row r="243" spans="1:1" x14ac:dyDescent="0.3">
      <c r="A243" s="49"/>
    </row>
    <row r="244" spans="1:1" x14ac:dyDescent="0.3">
      <c r="A244" s="49"/>
    </row>
    <row r="245" spans="1:1" x14ac:dyDescent="0.3">
      <c r="A245" s="49"/>
    </row>
    <row r="246" spans="1:1" x14ac:dyDescent="0.3">
      <c r="A246" s="49"/>
    </row>
    <row r="247" spans="1:1" x14ac:dyDescent="0.3">
      <c r="A247" s="49"/>
    </row>
    <row r="248" spans="1:1" x14ac:dyDescent="0.3">
      <c r="A248" s="49"/>
    </row>
    <row r="249" spans="1:1" x14ac:dyDescent="0.3">
      <c r="A249" s="49"/>
    </row>
    <row r="250" spans="1:1" x14ac:dyDescent="0.3">
      <c r="A250" s="49"/>
    </row>
    <row r="251" spans="1:1" x14ac:dyDescent="0.3">
      <c r="A251" s="49"/>
    </row>
    <row r="252" spans="1:1" x14ac:dyDescent="0.3">
      <c r="A252" s="49"/>
    </row>
    <row r="253" spans="1:1" x14ac:dyDescent="0.3">
      <c r="A253" s="49"/>
    </row>
    <row r="254" spans="1:1" x14ac:dyDescent="0.3">
      <c r="A254" s="49"/>
    </row>
    <row r="255" spans="1:1" x14ac:dyDescent="0.3">
      <c r="A255" s="49"/>
    </row>
    <row r="256" spans="1:1" x14ac:dyDescent="0.3">
      <c r="A256" s="49"/>
    </row>
    <row r="257" spans="1:1" x14ac:dyDescent="0.3">
      <c r="A257" s="49"/>
    </row>
    <row r="258" spans="1:1" x14ac:dyDescent="0.3">
      <c r="A258" s="49"/>
    </row>
    <row r="259" spans="1:1" x14ac:dyDescent="0.3">
      <c r="A259" s="49"/>
    </row>
    <row r="260" spans="1:1" x14ac:dyDescent="0.3">
      <c r="A260" s="49"/>
    </row>
    <row r="261" spans="1:1" x14ac:dyDescent="0.3">
      <c r="A261" s="49"/>
    </row>
    <row r="262" spans="1:1" x14ac:dyDescent="0.3">
      <c r="A262" s="49"/>
    </row>
    <row r="263" spans="1:1" x14ac:dyDescent="0.3">
      <c r="A263" s="49"/>
    </row>
    <row r="264" spans="1:1" x14ac:dyDescent="0.3">
      <c r="A264" s="49"/>
    </row>
    <row r="265" spans="1:1" x14ac:dyDescent="0.3">
      <c r="A265" s="49"/>
    </row>
    <row r="266" spans="1:1" x14ac:dyDescent="0.3">
      <c r="A266" s="49"/>
    </row>
    <row r="267" spans="1:1" x14ac:dyDescent="0.3">
      <c r="A267" s="49"/>
    </row>
    <row r="268" spans="1:1" x14ac:dyDescent="0.3">
      <c r="A268" s="49"/>
    </row>
    <row r="269" spans="1:1" x14ac:dyDescent="0.3">
      <c r="A269" s="49"/>
    </row>
    <row r="270" spans="1:1" x14ac:dyDescent="0.3">
      <c r="A270" s="49"/>
    </row>
    <row r="271" spans="1:1" x14ac:dyDescent="0.3">
      <c r="A271" s="49"/>
    </row>
    <row r="272" spans="1:1" x14ac:dyDescent="0.3">
      <c r="A272" s="49"/>
    </row>
    <row r="273" spans="1:1" x14ac:dyDescent="0.3">
      <c r="A273" s="49"/>
    </row>
    <row r="274" spans="1:1" x14ac:dyDescent="0.3">
      <c r="A274" s="49"/>
    </row>
    <row r="275" spans="1:1" x14ac:dyDescent="0.3">
      <c r="A275" s="49"/>
    </row>
    <row r="276" spans="1:1" x14ac:dyDescent="0.3">
      <c r="A276" s="49"/>
    </row>
    <row r="277" spans="1:1" x14ac:dyDescent="0.3">
      <c r="A277" s="49"/>
    </row>
    <row r="278" spans="1:1" x14ac:dyDescent="0.3">
      <c r="A278" s="49"/>
    </row>
    <row r="279" spans="1:1" x14ac:dyDescent="0.3">
      <c r="A279" s="49"/>
    </row>
    <row r="280" spans="1:1" x14ac:dyDescent="0.3">
      <c r="A280" s="49"/>
    </row>
    <row r="281" spans="1:1" x14ac:dyDescent="0.3">
      <c r="A281" s="49"/>
    </row>
    <row r="282" spans="1:1" x14ac:dyDescent="0.3">
      <c r="A282" s="49"/>
    </row>
    <row r="283" spans="1:1" x14ac:dyDescent="0.3">
      <c r="A283" s="49"/>
    </row>
    <row r="284" spans="1:1" x14ac:dyDescent="0.3">
      <c r="A284" s="49"/>
    </row>
    <row r="285" spans="1:1" x14ac:dyDescent="0.3">
      <c r="A285" s="49"/>
    </row>
    <row r="286" spans="1:1" x14ac:dyDescent="0.3">
      <c r="A286" s="49"/>
    </row>
    <row r="287" spans="1:1" x14ac:dyDescent="0.3">
      <c r="A287" s="49"/>
    </row>
    <row r="288" spans="1:1" x14ac:dyDescent="0.3">
      <c r="A288" s="49"/>
    </row>
    <row r="289" spans="1:1" x14ac:dyDescent="0.3">
      <c r="A289" s="49"/>
    </row>
    <row r="290" spans="1:1" x14ac:dyDescent="0.3">
      <c r="A290" s="49"/>
    </row>
    <row r="291" spans="1:1" x14ac:dyDescent="0.3">
      <c r="A291" s="49"/>
    </row>
    <row r="292" spans="1:1" x14ac:dyDescent="0.3">
      <c r="A292" s="49"/>
    </row>
    <row r="293" spans="1:1" x14ac:dyDescent="0.3">
      <c r="A293" s="49"/>
    </row>
    <row r="294" spans="1:1" x14ac:dyDescent="0.3">
      <c r="A294" s="49"/>
    </row>
    <row r="295" spans="1:1" x14ac:dyDescent="0.3">
      <c r="A295" s="49"/>
    </row>
    <row r="296" spans="1:1" x14ac:dyDescent="0.3">
      <c r="A296" s="49"/>
    </row>
    <row r="297" spans="1:1" x14ac:dyDescent="0.3">
      <c r="A297" s="49"/>
    </row>
    <row r="298" spans="1:1" x14ac:dyDescent="0.3">
      <c r="A298" s="49"/>
    </row>
    <row r="299" spans="1:1" x14ac:dyDescent="0.3">
      <c r="A299" s="49"/>
    </row>
    <row r="300" spans="1:1" x14ac:dyDescent="0.3">
      <c r="A300" s="49"/>
    </row>
    <row r="301" spans="1:1" x14ac:dyDescent="0.3">
      <c r="A301" s="49"/>
    </row>
    <row r="302" spans="1:1" x14ac:dyDescent="0.3">
      <c r="A302" s="49"/>
    </row>
    <row r="303" spans="1:1" x14ac:dyDescent="0.3">
      <c r="A303" s="49"/>
    </row>
    <row r="304" spans="1:1" x14ac:dyDescent="0.3">
      <c r="A304" s="49"/>
    </row>
    <row r="305" spans="1:1" x14ac:dyDescent="0.3">
      <c r="A305" s="49"/>
    </row>
    <row r="306" spans="1:1" x14ac:dyDescent="0.3">
      <c r="A306" s="49"/>
    </row>
    <row r="307" spans="1:1" x14ac:dyDescent="0.3">
      <c r="A307" s="49"/>
    </row>
    <row r="308" spans="1:1" x14ac:dyDescent="0.3">
      <c r="A308" s="49"/>
    </row>
    <row r="309" spans="1:1" x14ac:dyDescent="0.3">
      <c r="A309" s="49"/>
    </row>
    <row r="310" spans="1:1" x14ac:dyDescent="0.3">
      <c r="A310" s="49"/>
    </row>
    <row r="311" spans="1:1" x14ac:dyDescent="0.3">
      <c r="A311" s="49"/>
    </row>
    <row r="312" spans="1:1" x14ac:dyDescent="0.3">
      <c r="A312" s="49"/>
    </row>
    <row r="313" spans="1:1" x14ac:dyDescent="0.3">
      <c r="A313" s="49"/>
    </row>
    <row r="314" spans="1:1" x14ac:dyDescent="0.3">
      <c r="A314" s="49"/>
    </row>
    <row r="315" spans="1:1" x14ac:dyDescent="0.3">
      <c r="A315" s="49"/>
    </row>
    <row r="316" spans="1:1" x14ac:dyDescent="0.3">
      <c r="A316" s="49"/>
    </row>
    <row r="317" spans="1:1" x14ac:dyDescent="0.3">
      <c r="A317" s="49"/>
    </row>
    <row r="318" spans="1:1" x14ac:dyDescent="0.3">
      <c r="A318" s="49"/>
    </row>
    <row r="319" spans="1:1" x14ac:dyDescent="0.3">
      <c r="A319" s="49"/>
    </row>
    <row r="320" spans="1:1" x14ac:dyDescent="0.3">
      <c r="A320" s="49"/>
    </row>
    <row r="321" spans="1:1" x14ac:dyDescent="0.3">
      <c r="A321" s="49"/>
    </row>
    <row r="322" spans="1:1" x14ac:dyDescent="0.3">
      <c r="A322" s="49"/>
    </row>
    <row r="323" spans="1:1" x14ac:dyDescent="0.3">
      <c r="A323" s="49"/>
    </row>
    <row r="324" spans="1:1" x14ac:dyDescent="0.3">
      <c r="A324" s="49"/>
    </row>
    <row r="325" spans="1:1" x14ac:dyDescent="0.3">
      <c r="A325" s="49"/>
    </row>
    <row r="326" spans="1:1" x14ac:dyDescent="0.3">
      <c r="A326" s="49"/>
    </row>
    <row r="327" spans="1:1" x14ac:dyDescent="0.3">
      <c r="A327" s="49"/>
    </row>
    <row r="328" spans="1:1" x14ac:dyDescent="0.3">
      <c r="A328" s="49"/>
    </row>
    <row r="329" spans="1:1" x14ac:dyDescent="0.3">
      <c r="A329" s="49"/>
    </row>
    <row r="330" spans="1:1" x14ac:dyDescent="0.3">
      <c r="A330" s="49"/>
    </row>
    <row r="331" spans="1:1" x14ac:dyDescent="0.3">
      <c r="A331" s="49"/>
    </row>
    <row r="332" spans="1:1" x14ac:dyDescent="0.3">
      <c r="A332" s="49"/>
    </row>
    <row r="333" spans="1:1" x14ac:dyDescent="0.3">
      <c r="A333" s="49"/>
    </row>
    <row r="334" spans="1:1" x14ac:dyDescent="0.3">
      <c r="A334" s="49"/>
    </row>
    <row r="335" spans="1:1" x14ac:dyDescent="0.3">
      <c r="A335" s="49"/>
    </row>
    <row r="336" spans="1:1" x14ac:dyDescent="0.3">
      <c r="A336" s="49"/>
    </row>
    <row r="337" spans="1:1" x14ac:dyDescent="0.3">
      <c r="A337" s="49"/>
    </row>
    <row r="338" spans="1:1" x14ac:dyDescent="0.3">
      <c r="A338" s="49"/>
    </row>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A7"/>
  <sheetViews>
    <sheetView workbookViewId="0">
      <selection activeCell="A15" sqref="A15"/>
    </sheetView>
  </sheetViews>
  <sheetFormatPr defaultRowHeight="14.4" x14ac:dyDescent="0.3"/>
  <cols>
    <col min="1" max="1" width="152.44140625" customWidth="1"/>
  </cols>
  <sheetData>
    <row r="1" spans="1:1" x14ac:dyDescent="0.3">
      <c r="A1" s="52" t="s">
        <v>498</v>
      </c>
    </row>
    <row r="2" spans="1:1" x14ac:dyDescent="0.3">
      <c r="A2" s="50"/>
    </row>
    <row r="3" spans="1:1" ht="55.8" x14ac:dyDescent="0.3">
      <c r="A3" s="51" t="s">
        <v>499</v>
      </c>
    </row>
    <row r="4" spans="1:1" x14ac:dyDescent="0.3">
      <c r="A4" s="50"/>
    </row>
    <row r="5" spans="1:1" ht="124.8" x14ac:dyDescent="0.3">
      <c r="A5" s="51" t="s">
        <v>500</v>
      </c>
    </row>
    <row r="6" spans="1:1" x14ac:dyDescent="0.3">
      <c r="A6" s="50"/>
    </row>
    <row r="7" spans="1:1" ht="28.2" x14ac:dyDescent="0.3">
      <c r="A7" s="51" t="s">
        <v>501</v>
      </c>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A11"/>
  <sheetViews>
    <sheetView workbookViewId="0">
      <selection activeCell="A10" sqref="A10"/>
    </sheetView>
  </sheetViews>
  <sheetFormatPr defaultRowHeight="14.4" x14ac:dyDescent="0.3"/>
  <cols>
    <col min="1" max="1" width="142.5546875" customWidth="1"/>
  </cols>
  <sheetData>
    <row r="1" spans="1:1" ht="15.6" x14ac:dyDescent="0.3">
      <c r="A1" s="54" t="s">
        <v>502</v>
      </c>
    </row>
    <row r="2" spans="1:1" ht="31.2" x14ac:dyDescent="0.3">
      <c r="A2" s="53" t="s">
        <v>503</v>
      </c>
    </row>
    <row r="3" spans="1:1" ht="46.95" x14ac:dyDescent="0.3">
      <c r="A3" s="53" t="s">
        <v>504</v>
      </c>
    </row>
    <row r="4" spans="1:1" ht="62.4" x14ac:dyDescent="0.3">
      <c r="A4" s="53" t="s">
        <v>505</v>
      </c>
    </row>
    <row r="5" spans="1:1" ht="78" x14ac:dyDescent="0.3">
      <c r="A5" s="53" t="s">
        <v>506</v>
      </c>
    </row>
    <row r="6" spans="1:1" ht="46.8" x14ac:dyDescent="0.3">
      <c r="A6" s="53" t="s">
        <v>507</v>
      </c>
    </row>
    <row r="7" spans="1:1" ht="31.2" x14ac:dyDescent="0.3">
      <c r="A7" s="53" t="s">
        <v>508</v>
      </c>
    </row>
    <row r="8" spans="1:1" ht="46.8" x14ac:dyDescent="0.3">
      <c r="A8" s="53" t="s">
        <v>509</v>
      </c>
    </row>
    <row r="9" spans="1:1" ht="31.2" x14ac:dyDescent="0.3">
      <c r="A9" s="53" t="s">
        <v>510</v>
      </c>
    </row>
    <row r="10" spans="1:1" ht="62.4" x14ac:dyDescent="0.3">
      <c r="A10" s="53" t="s">
        <v>511</v>
      </c>
    </row>
    <row r="11" spans="1:1" ht="31.2" x14ac:dyDescent="0.3">
      <c r="A11" s="53" t="s">
        <v>512</v>
      </c>
    </row>
  </sheetData>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A19"/>
  <sheetViews>
    <sheetView workbookViewId="0">
      <selection activeCell="A5" sqref="A5"/>
    </sheetView>
  </sheetViews>
  <sheetFormatPr defaultRowHeight="14.4" x14ac:dyDescent="0.3"/>
  <cols>
    <col min="1" max="1" width="168.109375" customWidth="1"/>
  </cols>
  <sheetData>
    <row r="1" spans="1:1" x14ac:dyDescent="0.3">
      <c r="A1" s="57" t="s">
        <v>513</v>
      </c>
    </row>
    <row r="2" spans="1:1" x14ac:dyDescent="0.3">
      <c r="A2" s="55"/>
    </row>
    <row r="3" spans="1:1" x14ac:dyDescent="0.3">
      <c r="A3" s="56" t="s">
        <v>514</v>
      </c>
    </row>
    <row r="4" spans="1:1" x14ac:dyDescent="0.3">
      <c r="A4" s="55"/>
    </row>
    <row r="5" spans="1:1" ht="42.6" x14ac:dyDescent="0.3">
      <c r="A5" s="56" t="s">
        <v>515</v>
      </c>
    </row>
    <row r="6" spans="1:1" x14ac:dyDescent="0.3">
      <c r="A6" s="55"/>
    </row>
    <row r="7" spans="1:1" ht="70.2" x14ac:dyDescent="0.3">
      <c r="A7" s="56" t="s">
        <v>516</v>
      </c>
    </row>
    <row r="8" spans="1:1" x14ac:dyDescent="0.3">
      <c r="A8" s="55"/>
    </row>
    <row r="9" spans="1:1" ht="84" x14ac:dyDescent="0.3">
      <c r="A9" s="56" t="s">
        <v>517</v>
      </c>
    </row>
    <row r="10" spans="1:1" x14ac:dyDescent="0.3">
      <c r="A10" s="55"/>
    </row>
    <row r="11" spans="1:1" ht="97.8" x14ac:dyDescent="0.3">
      <c r="A11" s="56" t="s">
        <v>518</v>
      </c>
    </row>
    <row r="12" spans="1:1" x14ac:dyDescent="0.3">
      <c r="A12" s="55"/>
    </row>
    <row r="13" spans="1:1" ht="42.6" x14ac:dyDescent="0.3">
      <c r="A13" s="56" t="s">
        <v>519</v>
      </c>
    </row>
    <row r="14" spans="1:1" x14ac:dyDescent="0.3">
      <c r="A14" s="55"/>
    </row>
    <row r="15" spans="1:1" ht="57" x14ac:dyDescent="0.3">
      <c r="A15" s="56" t="s">
        <v>520</v>
      </c>
    </row>
    <row r="16" spans="1:1" x14ac:dyDescent="0.3">
      <c r="A16" s="55"/>
    </row>
    <row r="17" spans="1:1" ht="70.2" x14ac:dyDescent="0.3">
      <c r="A17" s="56" t="s">
        <v>521</v>
      </c>
    </row>
    <row r="18" spans="1:1" x14ac:dyDescent="0.3">
      <c r="A18" s="55"/>
    </row>
    <row r="19" spans="1:1" ht="70.2" x14ac:dyDescent="0.3">
      <c r="A19" s="56" t="s">
        <v>522</v>
      </c>
    </row>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A20"/>
  <sheetViews>
    <sheetView workbookViewId="0">
      <selection activeCell="B11" sqref="B11"/>
    </sheetView>
  </sheetViews>
  <sheetFormatPr defaultRowHeight="14.4" x14ac:dyDescent="0.3"/>
  <cols>
    <col min="1" max="1" width="69.44140625" customWidth="1"/>
    <col min="3" max="3" width="98.44140625" customWidth="1"/>
  </cols>
  <sheetData>
    <row r="1" spans="1:1" x14ac:dyDescent="0.3">
      <c r="A1" s="60" t="s">
        <v>523</v>
      </c>
    </row>
    <row r="2" spans="1:1" x14ac:dyDescent="0.3">
      <c r="A2" s="63" t="s">
        <v>524</v>
      </c>
    </row>
    <row r="3" spans="1:1" x14ac:dyDescent="0.3">
      <c r="A3" s="61"/>
    </row>
    <row r="4" spans="1:1" ht="28.2" x14ac:dyDescent="0.3">
      <c r="A4" s="62" t="s">
        <v>525</v>
      </c>
    </row>
    <row r="5" spans="1:1" x14ac:dyDescent="0.3">
      <c r="A5" s="61"/>
    </row>
    <row r="6" spans="1:1" ht="124.95" x14ac:dyDescent="0.3">
      <c r="A6" s="62" t="s">
        <v>526</v>
      </c>
    </row>
    <row r="7" spans="1:1" x14ac:dyDescent="0.3">
      <c r="A7" s="61"/>
    </row>
    <row r="8" spans="1:1" ht="97.2" x14ac:dyDescent="0.3">
      <c r="A8" s="62" t="s">
        <v>527</v>
      </c>
    </row>
    <row r="9" spans="1:1" x14ac:dyDescent="0.3">
      <c r="A9" s="61"/>
    </row>
    <row r="10" spans="1:1" ht="69.599999999999994" x14ac:dyDescent="0.3">
      <c r="A10" s="62" t="s">
        <v>528</v>
      </c>
    </row>
    <row r="11" spans="1:1" x14ac:dyDescent="0.3">
      <c r="A11" s="61"/>
    </row>
    <row r="12" spans="1:1" ht="83.4" x14ac:dyDescent="0.3">
      <c r="A12" s="62" t="s">
        <v>529</v>
      </c>
    </row>
    <row r="13" spans="1:1" x14ac:dyDescent="0.3">
      <c r="A13" s="61"/>
    </row>
    <row r="14" spans="1:1" x14ac:dyDescent="0.3">
      <c r="A14" s="63" t="s">
        <v>530</v>
      </c>
    </row>
    <row r="15" spans="1:1" x14ac:dyDescent="0.3">
      <c r="A15" s="61"/>
    </row>
    <row r="16" spans="1:1" x14ac:dyDescent="0.3">
      <c r="A16" s="62" t="s">
        <v>531</v>
      </c>
    </row>
    <row r="17" spans="1:1" x14ac:dyDescent="0.3">
      <c r="A17" s="61"/>
    </row>
    <row r="18" spans="1:1" ht="97.2" x14ac:dyDescent="0.3">
      <c r="A18" s="62" t="s">
        <v>532</v>
      </c>
    </row>
    <row r="19" spans="1:1" x14ac:dyDescent="0.3">
      <c r="A19" s="61"/>
    </row>
    <row r="20" spans="1:1" ht="55.8" x14ac:dyDescent="0.3">
      <c r="A20" s="62" t="s">
        <v>533</v>
      </c>
    </row>
  </sheetData>
  <hyperlinks>
    <hyperlink ref="C5" r:id="rId1" display="http://www.ecfr.gov/graphics/pdfs/ec13se91.000.pdf"/>
    <hyperlink ref="C9" r:id="rId2" display="http://www.ecfr.gov/graphics/pdfs/ec13se91.001.pdf"/>
  </hyperlinks>
  <pageMargins left="0.7" right="0.7" top="0.75" bottom="0.75" header="0.3" footer="0.3"/>
  <drawing r:id="rId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002060"/>
  </sheetPr>
  <dimension ref="A2:P319"/>
  <sheetViews>
    <sheetView topLeftCell="A97" workbookViewId="0">
      <selection activeCell="A190" sqref="A190"/>
    </sheetView>
  </sheetViews>
  <sheetFormatPr defaultColWidth="9.109375" defaultRowHeight="14.4" x14ac:dyDescent="0.3"/>
  <cols>
    <col min="1" max="1" width="55.5546875" style="131" customWidth="1"/>
    <col min="2" max="2" width="11.5546875" style="131" customWidth="1"/>
    <col min="3" max="16384" width="9.109375" style="131"/>
  </cols>
  <sheetData>
    <row r="2" spans="1:16" x14ac:dyDescent="0.3">
      <c r="A2" s="131" t="s">
        <v>309</v>
      </c>
    </row>
    <row r="3" spans="1:16" ht="18" x14ac:dyDescent="0.35">
      <c r="A3" s="187" t="s">
        <v>623</v>
      </c>
      <c r="B3" s="187"/>
      <c r="C3" s="187"/>
      <c r="D3" s="187"/>
      <c r="E3" s="187"/>
      <c r="F3" s="187"/>
      <c r="G3" s="187"/>
      <c r="H3" s="187"/>
      <c r="I3" s="187"/>
      <c r="J3" s="187"/>
      <c r="K3" s="187"/>
      <c r="L3" s="187"/>
      <c r="M3" s="187"/>
      <c r="N3" s="187"/>
    </row>
    <row r="4" spans="1:16" ht="18" x14ac:dyDescent="0.35">
      <c r="A4" s="188" t="s">
        <v>387</v>
      </c>
      <c r="B4" s="188"/>
      <c r="C4" s="188"/>
      <c r="D4" s="188"/>
      <c r="E4" s="188"/>
      <c r="F4" s="188" t="s">
        <v>615</v>
      </c>
      <c r="G4" s="188"/>
      <c r="H4" s="188"/>
      <c r="I4" s="188"/>
      <c r="J4" s="188"/>
      <c r="K4" s="188"/>
      <c r="L4" s="188"/>
      <c r="M4" s="188"/>
      <c r="N4" s="188"/>
      <c r="O4" s="64"/>
    </row>
    <row r="5" spans="1:16" ht="18" x14ac:dyDescent="0.35">
      <c r="A5" s="188"/>
      <c r="B5" s="188"/>
      <c r="C5" s="188"/>
      <c r="D5" s="188"/>
      <c r="E5" s="188"/>
      <c r="F5" s="188" t="s">
        <v>616</v>
      </c>
      <c r="G5" s="188"/>
      <c r="H5" s="188"/>
      <c r="I5" s="188"/>
      <c r="J5" s="188"/>
      <c r="K5" s="188"/>
      <c r="L5" s="188"/>
      <c r="M5" s="188"/>
      <c r="N5" s="188"/>
      <c r="O5" s="64"/>
      <c r="P5" s="64"/>
    </row>
    <row r="6" spans="1:16" ht="18" x14ac:dyDescent="0.35">
      <c r="A6" s="188" t="s">
        <v>309</v>
      </c>
      <c r="B6" s="188" t="s">
        <v>316</v>
      </c>
      <c r="C6" s="188"/>
      <c r="D6" s="188"/>
      <c r="E6" s="188"/>
      <c r="F6" s="188" t="s">
        <v>720</v>
      </c>
      <c r="G6" s="188"/>
      <c r="H6" s="188"/>
      <c r="I6" s="188"/>
      <c r="J6" s="188"/>
      <c r="K6" s="188"/>
      <c r="L6" s="188"/>
      <c r="M6" s="188"/>
      <c r="N6" s="188"/>
      <c r="O6" s="64"/>
      <c r="P6" s="64"/>
    </row>
    <row r="7" spans="1:16" ht="18" x14ac:dyDescent="0.35">
      <c r="A7" s="188" t="s">
        <v>310</v>
      </c>
      <c r="B7" s="188"/>
      <c r="C7" s="188"/>
      <c r="D7" s="188"/>
      <c r="E7" s="188"/>
      <c r="F7" s="188" t="s">
        <v>324</v>
      </c>
      <c r="G7" s="188"/>
      <c r="H7" s="188"/>
      <c r="I7" s="188"/>
      <c r="J7" s="188"/>
      <c r="K7" s="188"/>
      <c r="L7" s="188"/>
      <c r="M7" s="188"/>
      <c r="N7" s="188"/>
      <c r="O7" s="64"/>
      <c r="P7" s="64"/>
    </row>
    <row r="8" spans="1:16" ht="18" x14ac:dyDescent="0.35">
      <c r="A8" s="188" t="s">
        <v>387</v>
      </c>
      <c r="B8" s="188"/>
      <c r="C8" s="188"/>
      <c r="D8" s="188"/>
      <c r="E8" s="188"/>
      <c r="F8" s="188"/>
      <c r="G8" s="188"/>
      <c r="H8" s="188"/>
      <c r="I8" s="188"/>
      <c r="J8" s="188"/>
      <c r="K8" s="188"/>
      <c r="L8" s="188"/>
      <c r="M8" s="188"/>
      <c r="N8" s="188"/>
      <c r="O8" s="64"/>
      <c r="P8" s="64"/>
    </row>
    <row r="9" spans="1:16" ht="18" x14ac:dyDescent="0.35">
      <c r="A9" s="188"/>
      <c r="B9" s="188"/>
      <c r="C9" s="188"/>
      <c r="D9" s="188"/>
      <c r="E9" s="188"/>
      <c r="F9" s="188"/>
      <c r="G9" s="188"/>
      <c r="H9" s="188"/>
      <c r="I9" s="188"/>
      <c r="J9" s="188"/>
      <c r="K9" s="188"/>
      <c r="L9" s="188"/>
      <c r="M9" s="188"/>
      <c r="N9" s="188"/>
      <c r="O9" s="64"/>
      <c r="P9" s="64"/>
    </row>
    <row r="10" spans="1:16" ht="18" x14ac:dyDescent="0.35">
      <c r="A10" s="188"/>
      <c r="B10" s="188"/>
      <c r="C10" s="188"/>
      <c r="D10" s="188"/>
      <c r="E10" s="188"/>
      <c r="F10" s="188"/>
      <c r="G10" s="188"/>
      <c r="H10" s="188"/>
      <c r="I10" s="188"/>
      <c r="J10" s="188"/>
      <c r="K10" s="188"/>
      <c r="L10" s="188"/>
      <c r="M10" s="188"/>
      <c r="N10" s="188"/>
      <c r="O10" s="64"/>
      <c r="P10" s="64"/>
    </row>
    <row r="11" spans="1:16" ht="18" x14ac:dyDescent="0.35">
      <c r="A11" s="188" t="s">
        <v>309</v>
      </c>
      <c r="B11" s="188"/>
      <c r="C11" s="188"/>
      <c r="D11" s="188"/>
      <c r="E11" s="188"/>
      <c r="F11" s="188"/>
      <c r="G11" s="188"/>
      <c r="H11" s="188"/>
      <c r="I11" s="188"/>
      <c r="J11" s="188"/>
      <c r="K11" s="188"/>
      <c r="L11" s="188"/>
      <c r="M11" s="188"/>
      <c r="N11" s="188"/>
      <c r="O11" s="64"/>
      <c r="P11" s="64"/>
    </row>
    <row r="12" spans="1:16" ht="18" x14ac:dyDescent="0.35">
      <c r="A12" s="188" t="s">
        <v>623</v>
      </c>
      <c r="B12" s="188"/>
      <c r="C12" s="188"/>
      <c r="D12" s="188"/>
      <c r="E12" s="188"/>
      <c r="F12" s="188"/>
      <c r="G12" s="188"/>
      <c r="H12" s="188"/>
      <c r="I12" s="188"/>
      <c r="J12" s="188"/>
      <c r="K12" s="188"/>
      <c r="L12" s="188"/>
      <c r="M12" s="188"/>
      <c r="N12" s="188"/>
      <c r="O12" s="64"/>
      <c r="P12" s="64"/>
    </row>
    <row r="13" spans="1:16" ht="18" x14ac:dyDescent="0.35">
      <c r="A13" s="188" t="s">
        <v>387</v>
      </c>
      <c r="B13" s="188"/>
      <c r="C13" s="188"/>
      <c r="D13" s="188" t="s">
        <v>380</v>
      </c>
      <c r="E13" s="188"/>
      <c r="F13" s="188"/>
      <c r="G13" s="188"/>
      <c r="H13" s="188"/>
      <c r="I13" s="188"/>
      <c r="J13" s="188"/>
      <c r="K13" s="188"/>
      <c r="L13" s="188"/>
      <c r="M13" s="188"/>
      <c r="N13" s="188"/>
      <c r="O13" s="64"/>
      <c r="P13" s="64"/>
    </row>
    <row r="14" spans="1:16" ht="18" x14ac:dyDescent="0.35">
      <c r="A14" s="188" t="s">
        <v>309</v>
      </c>
      <c r="B14" s="188" t="s">
        <v>315</v>
      </c>
      <c r="C14" s="188" t="s">
        <v>309</v>
      </c>
      <c r="D14" s="188" t="s">
        <v>309</v>
      </c>
      <c r="E14" s="188"/>
      <c r="F14" s="188"/>
      <c r="G14" s="188"/>
      <c r="H14" s="188"/>
      <c r="I14" s="188"/>
      <c r="J14" s="188"/>
      <c r="K14" s="188"/>
      <c r="L14" s="188"/>
      <c r="M14" s="188"/>
      <c r="N14" s="188"/>
      <c r="O14" s="64"/>
      <c r="P14" s="64"/>
    </row>
    <row r="15" spans="1:16" ht="18" x14ac:dyDescent="0.35">
      <c r="A15" s="188" t="s">
        <v>310</v>
      </c>
      <c r="B15" s="188"/>
      <c r="C15" s="188" t="s">
        <v>379</v>
      </c>
      <c r="D15" s="188" t="s">
        <v>310</v>
      </c>
      <c r="E15" s="188"/>
      <c r="F15" s="188"/>
      <c r="G15" s="188"/>
      <c r="H15" s="188"/>
      <c r="I15" s="188"/>
      <c r="J15" s="188"/>
      <c r="K15" s="188"/>
      <c r="L15" s="188"/>
      <c r="M15" s="188"/>
      <c r="N15" s="188"/>
      <c r="O15" s="64"/>
      <c r="P15" s="64"/>
    </row>
    <row r="16" spans="1:16" ht="18" x14ac:dyDescent="0.35">
      <c r="A16" s="188"/>
      <c r="B16" s="188"/>
      <c r="C16" s="188"/>
      <c r="D16" s="188"/>
      <c r="E16" s="188"/>
      <c r="F16" s="188"/>
      <c r="G16" s="188"/>
      <c r="H16" s="188"/>
      <c r="I16" s="188"/>
      <c r="J16" s="188"/>
      <c r="K16" s="188"/>
      <c r="L16" s="188"/>
      <c r="M16" s="188"/>
      <c r="N16" s="188"/>
      <c r="O16" s="64"/>
      <c r="P16" s="64"/>
    </row>
    <row r="17" spans="1:16" ht="18" x14ac:dyDescent="0.35">
      <c r="A17" s="188" t="s">
        <v>344</v>
      </c>
      <c r="B17" s="188" t="s">
        <v>345</v>
      </c>
      <c r="C17" s="188"/>
      <c r="D17" s="188"/>
      <c r="E17" s="188"/>
      <c r="F17" s="188"/>
      <c r="G17" s="188"/>
      <c r="H17" s="188"/>
      <c r="I17" s="188"/>
      <c r="J17" s="188"/>
      <c r="K17" s="188"/>
      <c r="L17" s="188"/>
      <c r="M17" s="188"/>
      <c r="N17" s="188"/>
      <c r="O17" s="64"/>
      <c r="P17" s="64"/>
    </row>
    <row r="18" spans="1:16" ht="18" x14ac:dyDescent="0.35">
      <c r="A18" s="188" t="s">
        <v>313</v>
      </c>
      <c r="B18" s="188"/>
      <c r="C18" s="188"/>
      <c r="D18" s="188" t="s">
        <v>365</v>
      </c>
      <c r="E18" s="188"/>
      <c r="F18" s="188"/>
      <c r="G18" s="188"/>
      <c r="H18" s="188"/>
      <c r="I18" s="188"/>
      <c r="J18" s="188"/>
      <c r="K18" s="188"/>
      <c r="L18" s="188"/>
      <c r="M18" s="188"/>
      <c r="N18" s="188"/>
      <c r="O18" s="64"/>
      <c r="P18" s="64"/>
    </row>
    <row r="19" spans="1:16" ht="18" x14ac:dyDescent="0.35">
      <c r="A19" s="188" t="s">
        <v>311</v>
      </c>
      <c r="B19" s="188"/>
      <c r="C19" s="188"/>
      <c r="D19" s="188" t="s">
        <v>311</v>
      </c>
      <c r="E19" s="188"/>
      <c r="F19" s="188"/>
      <c r="G19" s="188"/>
      <c r="H19" s="188"/>
      <c r="I19" s="188"/>
      <c r="J19" s="188"/>
      <c r="K19" s="188"/>
      <c r="L19" s="188"/>
      <c r="M19" s="188"/>
      <c r="N19" s="188"/>
      <c r="O19" s="64"/>
      <c r="P19" s="64"/>
    </row>
    <row r="20" spans="1:16" ht="18" x14ac:dyDescent="0.35">
      <c r="A20" s="188" t="s">
        <v>312</v>
      </c>
      <c r="B20" s="188"/>
      <c r="C20" s="188"/>
      <c r="D20" s="188" t="s">
        <v>312</v>
      </c>
      <c r="E20" s="188"/>
      <c r="F20" s="188"/>
      <c r="G20" s="188"/>
      <c r="H20" s="188"/>
      <c r="I20" s="188"/>
      <c r="J20" s="188"/>
      <c r="K20" s="188"/>
      <c r="L20" s="188"/>
      <c r="M20" s="188"/>
      <c r="N20" s="188"/>
      <c r="O20" s="64"/>
      <c r="P20" s="64"/>
    </row>
    <row r="21" spans="1:16" ht="18" x14ac:dyDescent="0.35">
      <c r="A21" s="188"/>
      <c r="B21" s="188"/>
      <c r="C21" s="188"/>
      <c r="D21" s="188"/>
      <c r="E21" s="188"/>
      <c r="F21" s="188"/>
      <c r="G21" s="188"/>
      <c r="H21" s="188"/>
      <c r="I21" s="188"/>
      <c r="J21" s="188"/>
      <c r="K21" s="188"/>
      <c r="L21" s="188"/>
      <c r="M21" s="188"/>
      <c r="N21" s="188"/>
      <c r="O21" s="64"/>
      <c r="P21" s="64"/>
    </row>
    <row r="22" spans="1:16" ht="18" x14ac:dyDescent="0.35">
      <c r="A22" s="188" t="s">
        <v>344</v>
      </c>
      <c r="B22" s="188"/>
      <c r="C22" s="188"/>
      <c r="D22" s="188"/>
      <c r="E22" s="188"/>
      <c r="F22" s="188"/>
      <c r="G22" s="188"/>
      <c r="H22" s="188"/>
      <c r="I22" s="188"/>
      <c r="J22" s="188"/>
      <c r="K22" s="188"/>
      <c r="L22" s="188"/>
      <c r="M22" s="188"/>
      <c r="N22" s="188"/>
      <c r="O22" s="64"/>
      <c r="P22" s="64"/>
    </row>
    <row r="23" spans="1:16" ht="18" x14ac:dyDescent="0.35">
      <c r="A23" s="188" t="s">
        <v>350</v>
      </c>
      <c r="B23" s="188"/>
      <c r="C23" s="188"/>
      <c r="D23" s="188"/>
      <c r="E23" s="188"/>
      <c r="F23" s="188"/>
      <c r="G23" s="188"/>
      <c r="H23" s="188"/>
      <c r="I23" s="188"/>
      <c r="J23" s="188"/>
      <c r="K23" s="188"/>
      <c r="L23" s="188"/>
      <c r="M23" s="188"/>
      <c r="N23" s="188"/>
      <c r="O23" s="64"/>
      <c r="P23" s="64"/>
    </row>
    <row r="24" spans="1:16" ht="18" x14ac:dyDescent="0.35">
      <c r="A24" s="188" t="s">
        <v>311</v>
      </c>
      <c r="B24" s="188"/>
      <c r="C24" s="188"/>
      <c r="D24" s="188"/>
      <c r="E24" s="188"/>
      <c r="F24" s="188"/>
      <c r="G24" s="188"/>
      <c r="H24" s="188"/>
      <c r="I24" s="188"/>
      <c r="J24" s="188"/>
      <c r="K24" s="188"/>
      <c r="L24" s="188"/>
      <c r="M24" s="188"/>
      <c r="N24" s="188"/>
      <c r="O24" s="64"/>
      <c r="P24" s="64"/>
    </row>
    <row r="25" spans="1:16" ht="18" x14ac:dyDescent="0.35">
      <c r="A25" s="188" t="s">
        <v>312</v>
      </c>
      <c r="B25" s="188"/>
      <c r="C25" s="188"/>
      <c r="D25" s="188"/>
      <c r="E25" s="188"/>
      <c r="F25" s="188"/>
      <c r="G25" s="188"/>
      <c r="H25" s="188"/>
      <c r="I25" s="188"/>
      <c r="J25" s="188"/>
      <c r="K25" s="188"/>
      <c r="L25" s="188"/>
      <c r="M25" s="188"/>
      <c r="N25" s="188"/>
      <c r="O25" s="64"/>
      <c r="P25" s="64"/>
    </row>
    <row r="26" spans="1:16" ht="18" x14ac:dyDescent="0.35">
      <c r="A26" s="188"/>
      <c r="B26" s="188"/>
      <c r="C26" s="188"/>
      <c r="D26" s="188"/>
      <c r="E26" s="188"/>
      <c r="F26" s="188"/>
      <c r="G26" s="188"/>
      <c r="H26" s="188"/>
      <c r="I26" s="188"/>
      <c r="J26" s="188"/>
      <c r="K26" s="188"/>
      <c r="L26" s="188"/>
      <c r="M26" s="188"/>
      <c r="N26" s="188"/>
      <c r="O26" s="64"/>
      <c r="P26" s="64"/>
    </row>
    <row r="27" spans="1:16" ht="18" x14ac:dyDescent="0.35">
      <c r="A27" s="188" t="s">
        <v>311</v>
      </c>
      <c r="B27" s="188" t="s">
        <v>330</v>
      </c>
      <c r="C27" s="188"/>
      <c r="D27" s="188"/>
      <c r="E27" s="188"/>
      <c r="F27" s="188"/>
      <c r="G27" s="188"/>
      <c r="H27" s="188"/>
      <c r="I27" s="188"/>
      <c r="J27" s="188"/>
      <c r="K27" s="188"/>
      <c r="L27" s="188"/>
      <c r="M27" s="188"/>
      <c r="N27" s="188"/>
      <c r="O27" s="64"/>
      <c r="P27" s="64"/>
    </row>
    <row r="28" spans="1:16" ht="18" x14ac:dyDescent="0.35">
      <c r="A28" s="188" t="s">
        <v>312</v>
      </c>
      <c r="B28" s="188"/>
      <c r="C28" s="188"/>
      <c r="D28" s="188"/>
      <c r="E28" s="188"/>
      <c r="F28" s="188"/>
      <c r="G28" s="188"/>
      <c r="H28" s="188"/>
      <c r="I28" s="188"/>
      <c r="J28" s="188"/>
      <c r="K28" s="188"/>
      <c r="L28" s="188"/>
      <c r="M28" s="188"/>
      <c r="N28" s="188"/>
      <c r="O28" s="64"/>
      <c r="P28" s="64"/>
    </row>
    <row r="29" spans="1:16" ht="18" x14ac:dyDescent="0.35">
      <c r="A29" s="188"/>
      <c r="B29" s="188"/>
      <c r="C29" s="188"/>
      <c r="D29" s="188"/>
      <c r="E29" s="188"/>
      <c r="F29" s="188"/>
      <c r="G29" s="188"/>
      <c r="H29" s="188"/>
      <c r="I29" s="188"/>
      <c r="J29" s="188"/>
      <c r="K29" s="188"/>
      <c r="L29" s="188"/>
      <c r="M29" s="188"/>
      <c r="N29" s="188"/>
      <c r="O29" s="64"/>
      <c r="P29" s="64"/>
    </row>
    <row r="30" spans="1:16" ht="18" x14ac:dyDescent="0.35">
      <c r="A30" s="188"/>
      <c r="B30" s="188" t="s">
        <v>328</v>
      </c>
      <c r="C30" s="188"/>
      <c r="D30" s="188"/>
      <c r="E30" s="188"/>
      <c r="F30" s="188"/>
      <c r="G30" s="188"/>
      <c r="H30" s="188"/>
      <c r="I30" s="188"/>
      <c r="J30" s="188"/>
      <c r="K30" s="188"/>
      <c r="L30" s="188"/>
      <c r="M30" s="188"/>
      <c r="N30" s="188"/>
      <c r="O30" s="64"/>
      <c r="P30" s="64"/>
    </row>
    <row r="31" spans="1:16" ht="18" x14ac:dyDescent="0.35">
      <c r="A31" s="188" t="s">
        <v>337</v>
      </c>
      <c r="B31" s="188"/>
      <c r="C31" s="188"/>
      <c r="D31" s="188"/>
      <c r="E31" s="188"/>
      <c r="F31" s="188"/>
      <c r="G31" s="188"/>
      <c r="H31" s="188"/>
      <c r="I31" s="188"/>
      <c r="J31" s="188"/>
      <c r="K31" s="188"/>
      <c r="L31" s="188"/>
      <c r="M31" s="188"/>
      <c r="N31" s="188"/>
      <c r="O31" s="64"/>
      <c r="P31" s="64"/>
    </row>
    <row r="32" spans="1:16" ht="18" x14ac:dyDescent="0.35">
      <c r="A32" s="188" t="s">
        <v>327</v>
      </c>
      <c r="B32" s="188"/>
      <c r="C32" s="188"/>
      <c r="D32" s="188"/>
      <c r="E32" s="188"/>
      <c r="F32" s="188"/>
      <c r="G32" s="188"/>
      <c r="H32" s="188"/>
      <c r="I32" s="188"/>
      <c r="J32" s="188"/>
      <c r="K32" s="188"/>
      <c r="L32" s="188"/>
      <c r="M32" s="188"/>
      <c r="N32" s="188"/>
      <c r="O32" s="64"/>
      <c r="P32" s="64"/>
    </row>
    <row r="33" spans="1:16" ht="18" x14ac:dyDescent="0.35">
      <c r="A33" s="188" t="s">
        <v>209</v>
      </c>
      <c r="B33" s="188"/>
      <c r="C33" s="188"/>
      <c r="D33" s="188"/>
      <c r="E33" s="188"/>
      <c r="F33" s="188"/>
      <c r="G33" s="188"/>
      <c r="H33" s="188"/>
      <c r="I33" s="188"/>
      <c r="J33" s="188"/>
      <c r="K33" s="188"/>
      <c r="L33" s="188"/>
      <c r="M33" s="188"/>
      <c r="N33" s="188"/>
      <c r="O33" s="64"/>
      <c r="P33" s="64"/>
    </row>
    <row r="34" spans="1:16" ht="18" x14ac:dyDescent="0.35">
      <c r="A34" s="188" t="s">
        <v>210</v>
      </c>
      <c r="B34" s="188"/>
      <c r="C34" s="188"/>
      <c r="D34" s="188"/>
      <c r="E34" s="188"/>
      <c r="F34" s="188"/>
      <c r="G34" s="188"/>
      <c r="H34" s="188"/>
      <c r="I34" s="188"/>
      <c r="J34" s="188"/>
      <c r="K34" s="188"/>
      <c r="L34" s="188"/>
      <c r="M34" s="188"/>
      <c r="N34" s="188"/>
      <c r="O34" s="64"/>
      <c r="P34" s="64"/>
    </row>
    <row r="35" spans="1:16" ht="18" x14ac:dyDescent="0.35">
      <c r="A35" s="188"/>
      <c r="B35" s="188"/>
      <c r="C35" s="188"/>
      <c r="D35" s="188"/>
      <c r="E35" s="188"/>
      <c r="F35" s="188"/>
      <c r="G35" s="188"/>
      <c r="H35" s="188"/>
      <c r="I35" s="188"/>
      <c r="J35" s="188"/>
      <c r="K35" s="188"/>
      <c r="L35" s="188"/>
      <c r="M35" s="188"/>
      <c r="N35" s="188"/>
      <c r="O35" s="64"/>
      <c r="P35" s="64"/>
    </row>
    <row r="36" spans="1:16" ht="18" x14ac:dyDescent="0.35">
      <c r="A36" s="188" t="s">
        <v>360</v>
      </c>
      <c r="B36" s="188" t="s">
        <v>319</v>
      </c>
      <c r="C36" s="188"/>
      <c r="D36" s="188"/>
      <c r="E36" s="188"/>
      <c r="F36" s="188"/>
      <c r="G36" s="188"/>
      <c r="H36" s="188"/>
      <c r="I36" s="188"/>
      <c r="J36" s="188"/>
      <c r="K36" s="188"/>
      <c r="L36" s="188"/>
      <c r="M36" s="188"/>
      <c r="N36" s="188"/>
      <c r="O36" s="64"/>
      <c r="P36" s="64"/>
    </row>
    <row r="37" spans="1:16" ht="18" x14ac:dyDescent="0.35">
      <c r="A37" s="188" t="s">
        <v>317</v>
      </c>
      <c r="B37" s="188"/>
      <c r="C37" s="188"/>
      <c r="D37" s="188"/>
      <c r="E37" s="188"/>
      <c r="F37" s="188"/>
      <c r="G37" s="188"/>
      <c r="H37" s="188"/>
      <c r="I37" s="188"/>
      <c r="J37" s="188"/>
      <c r="K37" s="188"/>
      <c r="L37" s="188"/>
      <c r="M37" s="188"/>
      <c r="N37" s="188"/>
      <c r="O37" s="64"/>
      <c r="P37" s="64"/>
    </row>
    <row r="38" spans="1:16" ht="18" x14ac:dyDescent="0.35">
      <c r="A38" s="188" t="s">
        <v>318</v>
      </c>
      <c r="B38" s="188"/>
      <c r="C38" s="188"/>
      <c r="D38" s="188"/>
      <c r="E38" s="188"/>
      <c r="F38" s="188"/>
      <c r="G38" s="188"/>
      <c r="H38" s="188"/>
      <c r="I38" s="188"/>
      <c r="J38" s="188"/>
      <c r="K38" s="188"/>
      <c r="L38" s="188"/>
      <c r="M38" s="188"/>
      <c r="N38" s="188"/>
      <c r="O38" s="64"/>
      <c r="P38" s="64"/>
    </row>
    <row r="39" spans="1:16" ht="18" x14ac:dyDescent="0.35">
      <c r="A39" s="188" t="s">
        <v>314</v>
      </c>
      <c r="B39" s="188"/>
      <c r="C39" s="188"/>
      <c r="D39" s="188"/>
      <c r="E39" s="188"/>
      <c r="F39" s="188"/>
      <c r="G39" s="188"/>
      <c r="H39" s="188"/>
      <c r="I39" s="188"/>
      <c r="J39" s="188"/>
      <c r="K39" s="188"/>
      <c r="L39" s="188"/>
      <c r="M39" s="188"/>
      <c r="N39" s="188"/>
      <c r="O39" s="64"/>
      <c r="P39" s="64"/>
    </row>
    <row r="40" spans="1:16" ht="18" x14ac:dyDescent="0.35">
      <c r="A40" s="188"/>
      <c r="B40" s="188"/>
      <c r="C40" s="188"/>
      <c r="D40" s="188"/>
      <c r="E40" s="188"/>
      <c r="F40" s="188"/>
      <c r="G40" s="188"/>
      <c r="H40" s="188"/>
      <c r="I40" s="188"/>
      <c r="J40" s="188"/>
      <c r="K40" s="188"/>
      <c r="L40" s="188"/>
      <c r="M40" s="188"/>
      <c r="N40" s="188"/>
      <c r="O40" s="64"/>
      <c r="P40" s="64"/>
    </row>
    <row r="41" spans="1:16" ht="18" x14ac:dyDescent="0.35">
      <c r="A41" s="188" t="s">
        <v>322</v>
      </c>
      <c r="B41" s="188" t="s">
        <v>325</v>
      </c>
      <c r="C41" s="188"/>
      <c r="D41" s="188"/>
      <c r="E41" s="188" t="s">
        <v>363</v>
      </c>
      <c r="F41" s="188"/>
      <c r="G41" s="188"/>
      <c r="H41" s="188"/>
      <c r="I41" s="188"/>
      <c r="J41" s="188"/>
      <c r="K41" s="188"/>
      <c r="L41" s="188"/>
      <c r="M41" s="188"/>
      <c r="N41" s="188"/>
      <c r="O41" s="64"/>
      <c r="P41" s="64"/>
    </row>
    <row r="42" spans="1:16" ht="18" x14ac:dyDescent="0.35">
      <c r="A42" s="188" t="s">
        <v>323</v>
      </c>
      <c r="B42" s="188"/>
      <c r="C42" s="188"/>
      <c r="D42" s="188"/>
      <c r="E42" s="188" t="s">
        <v>364</v>
      </c>
      <c r="F42" s="188"/>
      <c r="G42" s="188"/>
      <c r="H42" s="188"/>
      <c r="I42" s="188"/>
      <c r="J42" s="188"/>
      <c r="K42" s="188"/>
      <c r="L42" s="188"/>
      <c r="M42" s="188"/>
      <c r="N42" s="188"/>
      <c r="O42" s="64"/>
      <c r="P42" s="64"/>
    </row>
    <row r="43" spans="1:16" ht="18" x14ac:dyDescent="0.35">
      <c r="A43" s="188" t="s">
        <v>320</v>
      </c>
      <c r="B43" s="188"/>
      <c r="C43" s="188"/>
      <c r="D43" s="188"/>
      <c r="E43" s="188" t="s">
        <v>362</v>
      </c>
      <c r="F43" s="188"/>
      <c r="G43" s="188"/>
      <c r="H43" s="188"/>
      <c r="I43" s="188"/>
      <c r="J43" s="188"/>
      <c r="K43" s="188"/>
      <c r="L43" s="188"/>
      <c r="M43" s="188"/>
      <c r="N43" s="188"/>
      <c r="O43" s="64"/>
      <c r="P43" s="64"/>
    </row>
    <row r="44" spans="1:16" ht="18" x14ac:dyDescent="0.35">
      <c r="A44" s="188" t="s">
        <v>321</v>
      </c>
      <c r="B44" s="188"/>
      <c r="C44" s="188"/>
      <c r="D44" s="188"/>
      <c r="E44" s="188"/>
      <c r="F44" s="188"/>
      <c r="G44" s="188"/>
      <c r="H44" s="188"/>
      <c r="I44" s="188"/>
      <c r="J44" s="188"/>
      <c r="K44" s="188"/>
      <c r="L44" s="188"/>
      <c r="M44" s="188"/>
      <c r="N44" s="188"/>
      <c r="O44" s="64"/>
      <c r="P44" s="64"/>
    </row>
    <row r="45" spans="1:16" ht="18" x14ac:dyDescent="0.35">
      <c r="A45" s="188" t="s">
        <v>324</v>
      </c>
      <c r="B45" s="188"/>
      <c r="C45" s="188"/>
      <c r="D45" s="188"/>
      <c r="E45" s="188"/>
      <c r="F45" s="188"/>
      <c r="G45" s="188"/>
      <c r="H45" s="188"/>
      <c r="I45" s="188"/>
      <c r="J45" s="188"/>
      <c r="K45" s="188"/>
      <c r="L45" s="188"/>
      <c r="M45" s="188"/>
      <c r="N45" s="188"/>
      <c r="O45" s="64"/>
      <c r="P45" s="64"/>
    </row>
    <row r="46" spans="1:16" ht="18" x14ac:dyDescent="0.35">
      <c r="A46" s="188"/>
      <c r="B46" s="188" t="s">
        <v>326</v>
      </c>
      <c r="C46" s="188"/>
      <c r="D46" s="188"/>
      <c r="E46" s="188"/>
      <c r="F46" s="188"/>
      <c r="G46" s="188"/>
      <c r="H46" s="188"/>
      <c r="I46" s="188"/>
      <c r="J46" s="188"/>
      <c r="K46" s="188"/>
      <c r="L46" s="188"/>
      <c r="M46" s="188"/>
      <c r="N46" s="188"/>
      <c r="O46" s="64"/>
      <c r="P46" s="64"/>
    </row>
    <row r="47" spans="1:16" ht="18" x14ac:dyDescent="0.35">
      <c r="A47" s="188" t="s">
        <v>338</v>
      </c>
      <c r="B47" s="188"/>
      <c r="C47" s="188"/>
      <c r="D47" s="188"/>
      <c r="E47" s="188"/>
      <c r="F47" s="188"/>
      <c r="G47" s="188"/>
      <c r="H47" s="188"/>
      <c r="I47" s="188"/>
      <c r="J47" s="188"/>
      <c r="K47" s="188"/>
      <c r="L47" s="188"/>
      <c r="M47" s="188"/>
      <c r="N47" s="188"/>
      <c r="O47" s="64"/>
      <c r="P47" s="64"/>
    </row>
    <row r="48" spans="1:16" ht="18" x14ac:dyDescent="0.35">
      <c r="A48" s="188"/>
      <c r="B48" s="188"/>
      <c r="C48" s="188"/>
      <c r="D48" s="188"/>
      <c r="E48" s="188"/>
      <c r="F48" s="188"/>
      <c r="G48" s="188"/>
      <c r="H48" s="188"/>
      <c r="I48" s="188"/>
      <c r="J48" s="188"/>
      <c r="K48" s="188"/>
      <c r="L48" s="188"/>
      <c r="M48" s="188"/>
      <c r="N48" s="188"/>
      <c r="O48" s="64"/>
      <c r="P48" s="64"/>
    </row>
    <row r="49" spans="1:16" ht="18" x14ac:dyDescent="0.35">
      <c r="A49" s="188" t="s">
        <v>317</v>
      </c>
      <c r="B49" s="188" t="s">
        <v>329</v>
      </c>
      <c r="C49" s="188"/>
      <c r="D49" s="188"/>
      <c r="E49" s="188"/>
      <c r="F49" s="188"/>
      <c r="G49" s="188"/>
      <c r="H49" s="188"/>
      <c r="I49" s="188"/>
      <c r="J49" s="188"/>
      <c r="K49" s="188"/>
      <c r="L49" s="188"/>
      <c r="M49" s="188"/>
      <c r="N49" s="188"/>
      <c r="O49" s="64"/>
      <c r="P49" s="64"/>
    </row>
    <row r="50" spans="1:16" ht="18" x14ac:dyDescent="0.35">
      <c r="A50" s="188" t="s">
        <v>318</v>
      </c>
      <c r="B50" s="188"/>
      <c r="C50" s="188"/>
      <c r="D50" s="188"/>
      <c r="E50" s="188"/>
      <c r="F50" s="188"/>
      <c r="G50" s="188"/>
      <c r="H50" s="188"/>
      <c r="I50" s="188"/>
      <c r="J50" s="188"/>
      <c r="K50" s="188"/>
      <c r="L50" s="188"/>
      <c r="M50" s="188"/>
      <c r="N50" s="188"/>
      <c r="O50" s="64"/>
      <c r="P50" s="64"/>
    </row>
    <row r="51" spans="1:16" ht="18" x14ac:dyDescent="0.35">
      <c r="A51" s="188" t="s">
        <v>314</v>
      </c>
      <c r="B51" s="188"/>
      <c r="C51" s="188"/>
      <c r="D51" s="188"/>
      <c r="E51" s="188"/>
      <c r="F51" s="188"/>
      <c r="G51" s="188"/>
      <c r="H51" s="188"/>
      <c r="I51" s="188"/>
      <c r="J51" s="188"/>
      <c r="K51" s="188"/>
      <c r="L51" s="188"/>
      <c r="M51" s="188"/>
      <c r="N51" s="188"/>
      <c r="O51" s="64"/>
      <c r="P51" s="64"/>
    </row>
    <row r="52" spans="1:16" ht="18" x14ac:dyDescent="0.35">
      <c r="A52" s="188"/>
      <c r="B52" s="188"/>
      <c r="C52" s="188"/>
      <c r="D52" s="188"/>
      <c r="E52" s="188"/>
      <c r="F52" s="188"/>
      <c r="G52" s="188"/>
      <c r="H52" s="188"/>
      <c r="I52" s="188"/>
      <c r="J52" s="188"/>
      <c r="K52" s="188"/>
      <c r="L52" s="188"/>
      <c r="M52" s="188"/>
      <c r="N52" s="188"/>
      <c r="O52" s="64"/>
      <c r="P52" s="64"/>
    </row>
    <row r="53" spans="1:16" ht="18" x14ac:dyDescent="0.35">
      <c r="A53" s="188" t="s">
        <v>331</v>
      </c>
      <c r="B53" s="188" t="s">
        <v>335</v>
      </c>
      <c r="C53" s="188"/>
      <c r="D53" s="188"/>
      <c r="E53" s="188"/>
      <c r="F53" s="188"/>
      <c r="G53" s="188"/>
      <c r="H53" s="188"/>
      <c r="I53" s="188"/>
      <c r="J53" s="188"/>
      <c r="K53" s="188"/>
      <c r="L53" s="188"/>
      <c r="M53" s="188"/>
      <c r="N53" s="188"/>
      <c r="O53" s="64"/>
      <c r="P53" s="64"/>
    </row>
    <row r="54" spans="1:16" ht="18" x14ac:dyDescent="0.35">
      <c r="A54" s="188" t="s">
        <v>332</v>
      </c>
      <c r="B54" s="188"/>
      <c r="C54" s="188"/>
      <c r="D54" s="188"/>
      <c r="E54" s="188"/>
      <c r="F54" s="188"/>
      <c r="G54" s="188"/>
      <c r="H54" s="188"/>
      <c r="I54" s="188"/>
      <c r="J54" s="188"/>
      <c r="K54" s="188"/>
      <c r="L54" s="188"/>
      <c r="M54" s="188"/>
      <c r="N54" s="188"/>
      <c r="O54" s="64"/>
      <c r="P54" s="64"/>
    </row>
    <row r="55" spans="1:16" ht="18" x14ac:dyDescent="0.35">
      <c r="A55" s="188" t="s">
        <v>333</v>
      </c>
      <c r="B55" s="188"/>
      <c r="C55" s="188"/>
      <c r="D55" s="188"/>
      <c r="E55" s="188"/>
      <c r="F55" s="188"/>
      <c r="G55" s="188"/>
      <c r="H55" s="188"/>
      <c r="I55" s="188"/>
      <c r="J55" s="188"/>
      <c r="K55" s="188"/>
      <c r="L55" s="188"/>
      <c r="M55" s="188"/>
      <c r="N55" s="188"/>
      <c r="O55" s="64"/>
      <c r="P55" s="64"/>
    </row>
    <row r="56" spans="1:16" ht="18" x14ac:dyDescent="0.35">
      <c r="A56" s="188" t="s">
        <v>334</v>
      </c>
      <c r="B56" s="188"/>
      <c r="C56" s="188"/>
      <c r="D56" s="188"/>
      <c r="E56" s="188"/>
      <c r="F56" s="188"/>
      <c r="G56" s="188"/>
      <c r="H56" s="188"/>
      <c r="I56" s="188"/>
      <c r="J56" s="188"/>
      <c r="K56" s="188"/>
      <c r="L56" s="188"/>
      <c r="M56" s="188"/>
      <c r="N56" s="188"/>
      <c r="O56" s="64"/>
      <c r="P56" s="64"/>
    </row>
    <row r="57" spans="1:16" ht="18" x14ac:dyDescent="0.35">
      <c r="A57" s="188"/>
      <c r="B57" s="188"/>
      <c r="C57" s="188"/>
      <c r="D57" s="188"/>
      <c r="E57" s="188"/>
      <c r="F57" s="188"/>
      <c r="G57" s="188"/>
      <c r="H57" s="188"/>
      <c r="I57" s="188"/>
      <c r="J57" s="188"/>
      <c r="K57" s="188"/>
      <c r="L57" s="188"/>
      <c r="M57" s="188"/>
      <c r="N57" s="188"/>
      <c r="O57" s="64"/>
      <c r="P57" s="64"/>
    </row>
    <row r="58" spans="1:16" ht="18" x14ac:dyDescent="0.35">
      <c r="A58" s="188" t="s">
        <v>360</v>
      </c>
      <c r="B58" s="188" t="s">
        <v>336</v>
      </c>
      <c r="C58" s="188"/>
      <c r="D58" s="188"/>
      <c r="E58" s="188"/>
      <c r="F58" s="188"/>
      <c r="G58" s="188"/>
      <c r="H58" s="188"/>
      <c r="I58" s="188"/>
      <c r="J58" s="188"/>
      <c r="K58" s="188"/>
      <c r="L58" s="188"/>
      <c r="M58" s="188"/>
      <c r="N58" s="188"/>
      <c r="O58" s="64"/>
      <c r="P58" s="64"/>
    </row>
    <row r="59" spans="1:16" ht="18" x14ac:dyDescent="0.35">
      <c r="A59" s="188" t="s">
        <v>317</v>
      </c>
      <c r="B59" s="188"/>
      <c r="C59" s="188"/>
      <c r="D59" s="188"/>
      <c r="E59" s="188"/>
      <c r="F59" s="188"/>
      <c r="G59" s="188"/>
      <c r="H59" s="188"/>
      <c r="I59" s="188"/>
      <c r="J59" s="188"/>
      <c r="K59" s="188"/>
      <c r="L59" s="188"/>
      <c r="M59" s="188"/>
      <c r="N59" s="188"/>
      <c r="O59" s="64"/>
      <c r="P59" s="64"/>
    </row>
    <row r="60" spans="1:16" ht="18" x14ac:dyDescent="0.35">
      <c r="A60" s="188" t="s">
        <v>318</v>
      </c>
      <c r="B60" s="188"/>
      <c r="C60" s="188"/>
      <c r="D60" s="188"/>
      <c r="E60" s="188"/>
      <c r="F60" s="188"/>
      <c r="G60" s="188"/>
      <c r="H60" s="188"/>
      <c r="I60" s="188"/>
      <c r="J60" s="188"/>
      <c r="K60" s="188"/>
      <c r="L60" s="188"/>
      <c r="M60" s="188"/>
      <c r="N60" s="188"/>
      <c r="O60" s="64"/>
      <c r="P60" s="64"/>
    </row>
    <row r="61" spans="1:16" ht="18" x14ac:dyDescent="0.35">
      <c r="A61" s="188" t="s">
        <v>314</v>
      </c>
      <c r="B61" s="188"/>
      <c r="C61" s="188"/>
      <c r="D61" s="188"/>
      <c r="E61" s="188"/>
      <c r="F61" s="188"/>
      <c r="G61" s="188"/>
      <c r="H61" s="188"/>
      <c r="I61" s="188"/>
      <c r="J61" s="188"/>
      <c r="K61" s="188"/>
      <c r="L61" s="188"/>
      <c r="M61" s="188"/>
      <c r="N61" s="188"/>
      <c r="O61" s="64"/>
      <c r="P61" s="64"/>
    </row>
    <row r="62" spans="1:16" ht="18" x14ac:dyDescent="0.35">
      <c r="A62" s="188"/>
      <c r="B62" s="188"/>
      <c r="C62" s="188"/>
      <c r="D62" s="188"/>
      <c r="E62" s="188"/>
      <c r="F62" s="188"/>
      <c r="G62" s="188"/>
      <c r="H62" s="188"/>
      <c r="I62" s="188"/>
      <c r="J62" s="188"/>
      <c r="K62" s="188"/>
      <c r="L62" s="188"/>
      <c r="M62" s="188"/>
      <c r="N62" s="188"/>
      <c r="O62" s="64"/>
      <c r="P62" s="64"/>
    </row>
    <row r="63" spans="1:16" ht="18" x14ac:dyDescent="0.35">
      <c r="A63" s="188"/>
      <c r="B63" s="188"/>
      <c r="C63" s="188"/>
      <c r="D63" s="188"/>
      <c r="E63" s="188"/>
      <c r="F63" s="188"/>
      <c r="G63" s="188"/>
      <c r="H63" s="188"/>
      <c r="I63" s="188"/>
      <c r="J63" s="188"/>
      <c r="K63" s="188"/>
      <c r="L63" s="188"/>
      <c r="M63" s="188"/>
      <c r="N63" s="188"/>
      <c r="O63" s="64"/>
      <c r="P63" s="64"/>
    </row>
    <row r="64" spans="1:16" ht="18" x14ac:dyDescent="0.35">
      <c r="A64" s="188" t="s">
        <v>339</v>
      </c>
      <c r="B64" s="188"/>
      <c r="C64" s="188"/>
      <c r="D64" s="188" t="s">
        <v>340</v>
      </c>
      <c r="E64" s="188"/>
      <c r="F64" s="188"/>
      <c r="G64" s="188"/>
      <c r="H64" s="188"/>
      <c r="I64" s="188"/>
      <c r="J64" s="188"/>
      <c r="K64" s="188"/>
      <c r="L64" s="188"/>
      <c r="M64" s="188"/>
      <c r="N64" s="188"/>
      <c r="O64" s="64"/>
      <c r="P64" s="64"/>
    </row>
    <row r="65" spans="1:16" ht="18" x14ac:dyDescent="0.35">
      <c r="A65" s="188" t="s">
        <v>367</v>
      </c>
      <c r="B65" s="188" t="s">
        <v>341</v>
      </c>
      <c r="C65" s="188"/>
      <c r="D65" s="188" t="s">
        <v>339</v>
      </c>
      <c r="E65" s="188"/>
      <c r="F65" s="188"/>
      <c r="G65" s="188"/>
      <c r="H65" s="188"/>
      <c r="I65" s="188"/>
      <c r="J65" s="188"/>
      <c r="K65" s="188"/>
      <c r="L65" s="188"/>
      <c r="M65" s="188"/>
      <c r="N65" s="188"/>
      <c r="O65" s="64"/>
      <c r="P65" s="64"/>
    </row>
    <row r="66" spans="1:16" ht="18" x14ac:dyDescent="0.35">
      <c r="A66" s="188" t="s">
        <v>368</v>
      </c>
      <c r="B66" s="188"/>
      <c r="C66" s="188"/>
      <c r="D66" s="188" t="s">
        <v>367</v>
      </c>
      <c r="E66" s="188"/>
      <c r="F66" s="188"/>
      <c r="G66" s="188"/>
      <c r="H66" s="188"/>
      <c r="I66" s="188"/>
      <c r="J66" s="188"/>
      <c r="K66" s="188"/>
      <c r="L66" s="188"/>
      <c r="M66" s="188"/>
      <c r="N66" s="188"/>
      <c r="O66" s="64"/>
      <c r="P66" s="64"/>
    </row>
    <row r="67" spans="1:16" ht="18" x14ac:dyDescent="0.35">
      <c r="A67" s="188" t="s">
        <v>369</v>
      </c>
      <c r="B67" s="188"/>
      <c r="C67" s="188"/>
      <c r="D67" s="188" t="s">
        <v>368</v>
      </c>
      <c r="E67" s="188"/>
      <c r="F67" s="188"/>
      <c r="G67" s="188"/>
      <c r="H67" s="188"/>
      <c r="I67" s="188"/>
      <c r="J67" s="188"/>
      <c r="K67" s="188"/>
      <c r="L67" s="188"/>
      <c r="M67" s="188"/>
      <c r="N67" s="188"/>
      <c r="O67" s="64"/>
      <c r="P67" s="64"/>
    </row>
    <row r="68" spans="1:16" ht="18" x14ac:dyDescent="0.35">
      <c r="A68" s="188" t="s">
        <v>370</v>
      </c>
      <c r="B68" s="188"/>
      <c r="C68" s="188"/>
      <c r="D68" s="188" t="s">
        <v>369</v>
      </c>
      <c r="E68" s="188"/>
      <c r="F68" s="188"/>
      <c r="G68" s="188"/>
      <c r="H68" s="188"/>
      <c r="I68" s="188"/>
      <c r="J68" s="188"/>
      <c r="K68" s="188"/>
      <c r="L68" s="188"/>
      <c r="M68" s="188"/>
      <c r="N68" s="188"/>
      <c r="O68" s="64"/>
      <c r="P68" s="64"/>
    </row>
    <row r="69" spans="1:16" ht="18" x14ac:dyDescent="0.35">
      <c r="A69" s="188"/>
      <c r="B69" s="188"/>
      <c r="C69" s="188"/>
      <c r="D69" s="188" t="s">
        <v>370</v>
      </c>
      <c r="E69" s="188"/>
      <c r="F69" s="188"/>
      <c r="G69" s="188"/>
      <c r="H69" s="188"/>
      <c r="I69" s="188"/>
      <c r="J69" s="188"/>
      <c r="K69" s="188"/>
      <c r="L69" s="188"/>
      <c r="M69" s="188"/>
      <c r="N69" s="188"/>
      <c r="O69" s="64"/>
      <c r="P69" s="64"/>
    </row>
    <row r="70" spans="1:16" ht="18" x14ac:dyDescent="0.35">
      <c r="A70" s="188" t="s">
        <v>375</v>
      </c>
      <c r="B70" s="188"/>
      <c r="C70" s="188"/>
      <c r="D70" s="188"/>
      <c r="E70" s="188"/>
      <c r="F70" s="188"/>
      <c r="G70" s="188"/>
      <c r="H70" s="188"/>
      <c r="I70" s="188"/>
      <c r="J70" s="188"/>
      <c r="K70" s="188"/>
      <c r="L70" s="188"/>
      <c r="M70" s="188"/>
      <c r="N70" s="188"/>
      <c r="O70" s="64"/>
      <c r="P70" s="64"/>
    </row>
    <row r="71" spans="1:16" ht="18" x14ac:dyDescent="0.35">
      <c r="A71" s="188" t="s">
        <v>311</v>
      </c>
      <c r="B71" s="188"/>
      <c r="C71" s="188"/>
      <c r="D71" s="188"/>
      <c r="E71" s="188"/>
      <c r="F71" s="188"/>
      <c r="G71" s="188"/>
      <c r="H71" s="188"/>
      <c r="I71" s="188"/>
      <c r="J71" s="188"/>
      <c r="K71" s="188"/>
      <c r="L71" s="188"/>
      <c r="M71" s="188"/>
      <c r="N71" s="188"/>
      <c r="O71" s="64"/>
      <c r="P71" s="64"/>
    </row>
    <row r="72" spans="1:16" ht="18" x14ac:dyDescent="0.35">
      <c r="A72" s="188" t="s">
        <v>312</v>
      </c>
      <c r="B72" s="188"/>
      <c r="C72" s="188"/>
      <c r="D72" s="188"/>
      <c r="E72" s="188"/>
      <c r="F72" s="188"/>
      <c r="G72" s="188"/>
      <c r="H72" s="188"/>
      <c r="I72" s="188"/>
      <c r="J72" s="188"/>
      <c r="K72" s="188"/>
      <c r="L72" s="188"/>
      <c r="M72" s="188"/>
      <c r="N72" s="188"/>
      <c r="O72" s="64"/>
      <c r="P72" s="64"/>
    </row>
    <row r="73" spans="1:16" ht="18" x14ac:dyDescent="0.35">
      <c r="A73" s="188"/>
      <c r="B73" s="188"/>
      <c r="C73" s="188"/>
      <c r="D73" s="188"/>
      <c r="E73" s="188"/>
      <c r="F73" s="188"/>
      <c r="G73" s="188"/>
      <c r="H73" s="188"/>
      <c r="I73" s="188"/>
      <c r="J73" s="188"/>
      <c r="K73" s="188"/>
      <c r="L73" s="188"/>
      <c r="M73" s="188"/>
      <c r="N73" s="188"/>
      <c r="O73" s="64"/>
      <c r="P73" s="64"/>
    </row>
    <row r="74" spans="1:16" ht="18" x14ac:dyDescent="0.35">
      <c r="A74" s="188" t="s">
        <v>375</v>
      </c>
      <c r="B74" s="188"/>
      <c r="C74" s="188"/>
      <c r="D74" s="188"/>
      <c r="E74" s="188"/>
      <c r="F74" s="188"/>
      <c r="G74" s="188"/>
      <c r="H74" s="188"/>
      <c r="I74" s="188"/>
      <c r="J74" s="188"/>
      <c r="K74" s="188"/>
      <c r="L74" s="188"/>
      <c r="M74" s="188"/>
      <c r="N74" s="188"/>
      <c r="O74" s="64"/>
      <c r="P74" s="64"/>
    </row>
    <row r="75" spans="1:16" ht="18" x14ac:dyDescent="0.35">
      <c r="A75" s="188" t="s">
        <v>360</v>
      </c>
      <c r="B75" s="188"/>
      <c r="C75" s="188"/>
      <c r="D75" s="188"/>
      <c r="E75" s="188"/>
      <c r="F75" s="188"/>
      <c r="G75" s="188"/>
      <c r="H75" s="188"/>
      <c r="I75" s="188"/>
      <c r="J75" s="188"/>
      <c r="K75" s="188"/>
      <c r="L75" s="188"/>
      <c r="M75" s="188"/>
      <c r="N75" s="188"/>
      <c r="O75" s="64"/>
      <c r="P75" s="64"/>
    </row>
    <row r="76" spans="1:16" ht="18" x14ac:dyDescent="0.35">
      <c r="A76" s="188" t="s">
        <v>317</v>
      </c>
      <c r="B76" s="188"/>
      <c r="C76" s="188"/>
      <c r="D76" s="188"/>
      <c r="E76" s="188"/>
      <c r="F76" s="188"/>
      <c r="G76" s="188"/>
      <c r="H76" s="188"/>
      <c r="I76" s="188"/>
      <c r="J76" s="188"/>
      <c r="K76" s="188"/>
      <c r="L76" s="188"/>
      <c r="M76" s="188"/>
      <c r="N76" s="188"/>
      <c r="O76" s="64"/>
      <c r="P76" s="64"/>
    </row>
    <row r="77" spans="1:16" ht="18" x14ac:dyDescent="0.35">
      <c r="A77" s="188" t="s">
        <v>318</v>
      </c>
      <c r="B77" s="188"/>
      <c r="C77" s="188"/>
      <c r="D77" s="188"/>
      <c r="E77" s="188"/>
      <c r="F77" s="188"/>
      <c r="G77" s="188"/>
      <c r="H77" s="188"/>
      <c r="I77" s="188"/>
      <c r="J77" s="188"/>
      <c r="K77" s="188"/>
      <c r="L77" s="188"/>
      <c r="M77" s="188"/>
      <c r="N77" s="188"/>
      <c r="O77" s="64"/>
      <c r="P77" s="64"/>
    </row>
    <row r="78" spans="1:16" ht="18" x14ac:dyDescent="0.35">
      <c r="A78" s="188" t="s">
        <v>314</v>
      </c>
      <c r="B78" s="188"/>
      <c r="C78" s="188"/>
      <c r="D78" s="188"/>
      <c r="E78" s="188"/>
      <c r="F78" s="188"/>
      <c r="G78" s="188"/>
      <c r="H78" s="188"/>
      <c r="I78" s="188"/>
      <c r="J78" s="188"/>
      <c r="K78" s="188"/>
      <c r="L78" s="188"/>
      <c r="M78" s="188"/>
      <c r="N78" s="188"/>
      <c r="O78" s="64"/>
      <c r="P78" s="64"/>
    </row>
    <row r="79" spans="1:16" ht="18" x14ac:dyDescent="0.35">
      <c r="A79" s="188"/>
      <c r="B79" s="188"/>
      <c r="C79" s="188"/>
      <c r="D79" s="188"/>
      <c r="E79" s="188"/>
      <c r="F79" s="188"/>
      <c r="G79" s="188"/>
      <c r="H79" s="188"/>
      <c r="I79" s="188"/>
      <c r="J79" s="188"/>
      <c r="K79" s="188"/>
      <c r="L79" s="188"/>
      <c r="M79" s="188"/>
      <c r="N79" s="188"/>
      <c r="O79" s="64"/>
      <c r="P79" s="64"/>
    </row>
    <row r="80" spans="1:16" ht="18" x14ac:dyDescent="0.35">
      <c r="A80" s="188" t="s">
        <v>372</v>
      </c>
      <c r="B80" s="188"/>
      <c r="C80" s="188"/>
      <c r="D80" s="188"/>
      <c r="E80" s="188"/>
      <c r="F80" s="188"/>
      <c r="G80" s="188"/>
      <c r="H80" s="188"/>
      <c r="I80" s="188"/>
      <c r="J80" s="188"/>
      <c r="K80" s="188"/>
      <c r="L80" s="188"/>
      <c r="M80" s="188"/>
      <c r="N80" s="188"/>
      <c r="O80" s="64"/>
      <c r="P80" s="64"/>
    </row>
    <row r="81" spans="1:16" ht="18" x14ac:dyDescent="0.35">
      <c r="A81" s="188" t="s">
        <v>371</v>
      </c>
      <c r="B81" s="188"/>
      <c r="C81" s="188"/>
      <c r="D81" s="188"/>
      <c r="E81" s="188"/>
      <c r="F81" s="188"/>
      <c r="G81" s="188"/>
      <c r="H81" s="188"/>
      <c r="I81" s="188"/>
      <c r="J81" s="188"/>
      <c r="K81" s="188"/>
      <c r="L81" s="188"/>
      <c r="M81" s="188"/>
      <c r="N81" s="188"/>
      <c r="O81" s="64"/>
      <c r="P81" s="64"/>
    </row>
    <row r="82" spans="1:16" ht="18" x14ac:dyDescent="0.35">
      <c r="A82" s="188" t="s">
        <v>373</v>
      </c>
      <c r="B82" s="188"/>
      <c r="C82" s="188"/>
      <c r="D82" s="188"/>
      <c r="E82" s="188"/>
      <c r="F82" s="188"/>
      <c r="G82" s="188"/>
      <c r="H82" s="188"/>
      <c r="I82" s="188"/>
      <c r="J82" s="188"/>
      <c r="K82" s="188"/>
      <c r="L82" s="188"/>
      <c r="M82" s="188"/>
      <c r="N82" s="188"/>
      <c r="O82" s="64"/>
      <c r="P82" s="64"/>
    </row>
    <row r="83" spans="1:16" ht="18" x14ac:dyDescent="0.35">
      <c r="A83" s="188"/>
      <c r="B83" s="188"/>
      <c r="C83" s="188"/>
      <c r="D83" s="188"/>
      <c r="E83" s="188"/>
      <c r="F83" s="188"/>
      <c r="G83" s="188"/>
      <c r="H83" s="188"/>
      <c r="I83" s="188"/>
      <c r="J83" s="188"/>
      <c r="K83" s="188"/>
      <c r="L83" s="188"/>
      <c r="M83" s="188"/>
      <c r="N83" s="188"/>
      <c r="O83" s="64"/>
      <c r="P83" s="64"/>
    </row>
    <row r="84" spans="1:16" ht="18" x14ac:dyDescent="0.35">
      <c r="A84" s="188" t="s">
        <v>339</v>
      </c>
      <c r="B84" s="188"/>
      <c r="C84" s="188"/>
      <c r="D84" s="188"/>
      <c r="E84" s="188"/>
      <c r="F84" s="188"/>
      <c r="G84" s="188"/>
      <c r="H84" s="188"/>
      <c r="I84" s="188"/>
      <c r="J84" s="188"/>
      <c r="K84" s="188"/>
      <c r="L84" s="188"/>
      <c r="M84" s="188"/>
      <c r="N84" s="188"/>
      <c r="O84" s="64"/>
      <c r="P84" s="64"/>
    </row>
    <row r="85" spans="1:16" ht="18" x14ac:dyDescent="0.35">
      <c r="A85" s="188" t="s">
        <v>367</v>
      </c>
      <c r="B85" s="188"/>
      <c r="C85" s="188"/>
      <c r="D85" s="188"/>
      <c r="E85" s="188"/>
      <c r="F85" s="188"/>
      <c r="G85" s="188"/>
      <c r="H85" s="188"/>
      <c r="I85" s="188"/>
      <c r="J85" s="188"/>
      <c r="K85" s="188"/>
      <c r="L85" s="188"/>
      <c r="M85" s="188"/>
      <c r="N85" s="188"/>
      <c r="O85" s="64"/>
      <c r="P85" s="64"/>
    </row>
    <row r="86" spans="1:16" ht="18" x14ac:dyDescent="0.35">
      <c r="A86" s="188" t="s">
        <v>368</v>
      </c>
      <c r="B86" s="188"/>
      <c r="C86" s="188"/>
      <c r="D86" s="188"/>
      <c r="E86" s="188"/>
      <c r="F86" s="188"/>
      <c r="G86" s="188"/>
      <c r="H86" s="188"/>
      <c r="I86" s="188"/>
      <c r="J86" s="188"/>
      <c r="K86" s="188"/>
      <c r="L86" s="188"/>
      <c r="M86" s="188"/>
      <c r="N86" s="188"/>
      <c r="O86" s="64"/>
      <c r="P86" s="64"/>
    </row>
    <row r="87" spans="1:16" ht="18" x14ac:dyDescent="0.35">
      <c r="A87" s="188"/>
      <c r="B87" s="188"/>
      <c r="C87" s="188"/>
      <c r="D87" s="188"/>
      <c r="E87" s="188"/>
      <c r="F87" s="188"/>
      <c r="G87" s="188"/>
      <c r="H87" s="188"/>
      <c r="I87" s="188"/>
      <c r="J87" s="188"/>
      <c r="K87" s="188"/>
      <c r="L87" s="188"/>
      <c r="M87" s="188"/>
      <c r="N87" s="188"/>
      <c r="O87" s="64"/>
      <c r="P87" s="64"/>
    </row>
    <row r="88" spans="1:16" ht="18" x14ac:dyDescent="0.35">
      <c r="A88" s="188" t="s">
        <v>375</v>
      </c>
      <c r="B88" s="188"/>
      <c r="C88" s="188"/>
      <c r="D88" s="188"/>
      <c r="E88" s="188"/>
      <c r="F88" s="188"/>
      <c r="G88" s="188"/>
      <c r="H88" s="188"/>
      <c r="I88" s="188"/>
      <c r="J88" s="188"/>
      <c r="K88" s="188"/>
      <c r="L88" s="188"/>
      <c r="M88" s="188"/>
      <c r="N88" s="188"/>
      <c r="O88" s="64"/>
      <c r="P88" s="64"/>
    </row>
    <row r="89" spans="1:16" ht="18" x14ac:dyDescent="0.35">
      <c r="A89" s="188" t="s">
        <v>382</v>
      </c>
      <c r="B89" s="188"/>
      <c r="C89" s="188"/>
      <c r="D89" s="188"/>
      <c r="E89" s="188"/>
      <c r="F89" s="188"/>
      <c r="G89" s="188"/>
      <c r="H89" s="188"/>
      <c r="I89" s="188"/>
      <c r="J89" s="188"/>
      <c r="K89" s="188"/>
      <c r="L89" s="188"/>
      <c r="M89" s="188"/>
      <c r="N89" s="188"/>
      <c r="O89" s="64"/>
      <c r="P89" s="64"/>
    </row>
    <row r="90" spans="1:16" ht="18" x14ac:dyDescent="0.35">
      <c r="A90" s="188"/>
      <c r="B90" s="188"/>
      <c r="C90" s="188"/>
      <c r="D90" s="188"/>
      <c r="E90" s="188"/>
      <c r="F90" s="188"/>
      <c r="G90" s="188"/>
      <c r="H90" s="188"/>
      <c r="I90" s="188"/>
      <c r="J90" s="188"/>
      <c r="K90" s="188"/>
      <c r="L90" s="188"/>
      <c r="M90" s="188"/>
      <c r="N90" s="188"/>
      <c r="O90" s="64"/>
      <c r="P90" s="64"/>
    </row>
    <row r="91" spans="1:16" ht="18" x14ac:dyDescent="0.35">
      <c r="A91" s="188" t="s">
        <v>339</v>
      </c>
      <c r="B91" s="188"/>
      <c r="C91" s="188"/>
      <c r="D91" s="188"/>
      <c r="E91" s="188"/>
      <c r="F91" s="188"/>
      <c r="G91" s="188"/>
      <c r="H91" s="188"/>
      <c r="I91" s="188"/>
      <c r="J91" s="188"/>
      <c r="K91" s="188"/>
      <c r="L91" s="188"/>
      <c r="M91" s="188"/>
      <c r="N91" s="188"/>
      <c r="O91" s="64"/>
      <c r="P91" s="64"/>
    </row>
    <row r="92" spans="1:16" ht="18" x14ac:dyDescent="0.35">
      <c r="A92" s="188" t="s">
        <v>367</v>
      </c>
      <c r="B92" s="188"/>
      <c r="C92" s="188"/>
      <c r="D92" s="188"/>
      <c r="E92" s="188"/>
      <c r="F92" s="188"/>
      <c r="G92" s="188"/>
      <c r="H92" s="188"/>
      <c r="I92" s="188"/>
      <c r="J92" s="188"/>
      <c r="K92" s="188"/>
      <c r="L92" s="188"/>
      <c r="M92" s="188"/>
      <c r="N92" s="188"/>
      <c r="O92" s="64"/>
      <c r="P92" s="64"/>
    </row>
    <row r="93" spans="1:16" ht="18" x14ac:dyDescent="0.35">
      <c r="A93" s="188" t="s">
        <v>368</v>
      </c>
      <c r="B93" s="188"/>
      <c r="C93" s="188"/>
      <c r="D93" s="188"/>
      <c r="E93" s="188"/>
      <c r="F93" s="188"/>
      <c r="G93" s="188"/>
      <c r="H93" s="188"/>
      <c r="I93" s="188"/>
      <c r="J93" s="188"/>
      <c r="K93" s="188"/>
      <c r="L93" s="188"/>
      <c r="M93" s="188"/>
      <c r="N93" s="188"/>
      <c r="O93" s="64"/>
      <c r="P93" s="64"/>
    </row>
    <row r="94" spans="1:16" ht="18" x14ac:dyDescent="0.35">
      <c r="A94" s="188" t="s">
        <v>369</v>
      </c>
      <c r="B94" s="188"/>
      <c r="C94" s="188"/>
      <c r="D94" s="188"/>
      <c r="E94" s="188"/>
      <c r="F94" s="188"/>
      <c r="G94" s="188"/>
      <c r="H94" s="188"/>
      <c r="I94" s="188"/>
      <c r="J94" s="188"/>
      <c r="K94" s="188"/>
      <c r="L94" s="188"/>
      <c r="M94" s="188"/>
      <c r="N94" s="188"/>
      <c r="O94" s="64"/>
      <c r="P94" s="64"/>
    </row>
    <row r="95" spans="1:16" ht="18" x14ac:dyDescent="0.35">
      <c r="A95" s="188" t="s">
        <v>370</v>
      </c>
      <c r="B95" s="188"/>
      <c r="C95" s="188"/>
      <c r="D95" s="188"/>
      <c r="E95" s="188"/>
      <c r="F95" s="188"/>
      <c r="G95" s="188"/>
      <c r="H95" s="188"/>
      <c r="I95" s="188"/>
      <c r="J95" s="188"/>
      <c r="K95" s="188"/>
      <c r="L95" s="188"/>
      <c r="M95" s="188"/>
      <c r="N95" s="188"/>
      <c r="O95" s="64"/>
      <c r="P95" s="64"/>
    </row>
    <row r="96" spans="1:16" ht="18" x14ac:dyDescent="0.35">
      <c r="A96" s="188"/>
      <c r="B96" s="188"/>
      <c r="C96" s="188"/>
      <c r="D96" s="188"/>
      <c r="E96" s="188"/>
      <c r="F96" s="188"/>
      <c r="G96" s="188"/>
      <c r="H96" s="188"/>
      <c r="I96" s="188"/>
      <c r="J96" s="188"/>
      <c r="K96" s="188"/>
      <c r="L96" s="188"/>
      <c r="M96" s="188"/>
      <c r="N96" s="188"/>
      <c r="O96" s="64"/>
      <c r="P96" s="64"/>
    </row>
    <row r="97" spans="1:16" ht="18" x14ac:dyDescent="0.35">
      <c r="A97" s="188"/>
      <c r="B97" s="188"/>
      <c r="C97" s="188"/>
      <c r="D97" s="188"/>
      <c r="E97" s="188"/>
      <c r="F97" s="188"/>
      <c r="G97" s="188"/>
      <c r="H97" s="188"/>
      <c r="I97" s="188"/>
      <c r="J97" s="188"/>
      <c r="K97" s="188"/>
      <c r="L97" s="188"/>
      <c r="M97" s="188"/>
      <c r="N97" s="188"/>
      <c r="O97" s="64"/>
      <c r="P97" s="64"/>
    </row>
    <row r="98" spans="1:16" ht="18" x14ac:dyDescent="0.35">
      <c r="A98" s="188" t="s">
        <v>309</v>
      </c>
      <c r="B98" s="188"/>
      <c r="C98" s="188"/>
      <c r="D98" s="188"/>
      <c r="E98" s="188"/>
      <c r="F98" s="188"/>
      <c r="G98" s="188"/>
      <c r="H98" s="188"/>
      <c r="I98" s="188"/>
      <c r="J98" s="188"/>
      <c r="K98" s="188"/>
      <c r="L98" s="188"/>
      <c r="M98" s="188"/>
      <c r="N98" s="188"/>
      <c r="O98" s="64"/>
      <c r="P98" s="64"/>
    </row>
    <row r="99" spans="1:16" ht="18" x14ac:dyDescent="0.35">
      <c r="A99" s="188" t="s">
        <v>310</v>
      </c>
      <c r="B99" s="188"/>
      <c r="C99" s="188"/>
      <c r="D99" s="188"/>
      <c r="E99" s="188"/>
      <c r="F99" s="188"/>
      <c r="G99" s="188"/>
      <c r="H99" s="188"/>
      <c r="I99" s="188"/>
      <c r="J99" s="188"/>
      <c r="K99" s="188"/>
      <c r="L99" s="188"/>
      <c r="M99" s="188"/>
      <c r="N99" s="188"/>
      <c r="O99" s="64"/>
      <c r="P99" s="64"/>
    </row>
    <row r="100" spans="1:16" ht="18" x14ac:dyDescent="0.35">
      <c r="A100" s="188" t="s">
        <v>387</v>
      </c>
      <c r="B100" s="188"/>
      <c r="C100" s="188"/>
      <c r="D100" s="188"/>
      <c r="E100" s="188"/>
      <c r="F100" s="188"/>
      <c r="G100" s="188"/>
      <c r="H100" s="188"/>
      <c r="I100" s="188"/>
      <c r="J100" s="188"/>
      <c r="K100" s="188"/>
      <c r="L100" s="188"/>
      <c r="M100" s="188"/>
      <c r="N100" s="188"/>
      <c r="O100" s="64"/>
      <c r="P100" s="64"/>
    </row>
    <row r="101" spans="1:16" ht="18" x14ac:dyDescent="0.35">
      <c r="A101" s="188"/>
      <c r="B101" s="188"/>
      <c r="C101" s="188"/>
      <c r="D101" s="188"/>
      <c r="E101" s="188" t="s">
        <v>391</v>
      </c>
      <c r="F101" s="188"/>
      <c r="G101" s="188"/>
      <c r="H101" s="188"/>
      <c r="I101" s="188"/>
      <c r="J101" s="188"/>
      <c r="K101" s="188"/>
      <c r="L101" s="188"/>
      <c r="M101" s="188"/>
      <c r="N101" s="188"/>
      <c r="O101" s="64"/>
      <c r="P101" s="64"/>
    </row>
    <row r="102" spans="1:16" ht="18" x14ac:dyDescent="0.35">
      <c r="A102" s="188" t="s">
        <v>390</v>
      </c>
      <c r="B102" s="188"/>
      <c r="C102" s="188"/>
      <c r="D102" s="188"/>
      <c r="E102" s="188"/>
      <c r="F102" s="188"/>
      <c r="G102" s="188"/>
      <c r="H102" s="188"/>
      <c r="I102" s="188"/>
      <c r="J102" s="188"/>
      <c r="K102" s="188"/>
      <c r="L102" s="188"/>
      <c r="M102" s="188"/>
      <c r="N102" s="188"/>
      <c r="O102" s="64"/>
      <c r="P102" s="64"/>
    </row>
    <row r="103" spans="1:16" ht="18" x14ac:dyDescent="0.35">
      <c r="A103" s="188"/>
      <c r="B103" s="188"/>
      <c r="C103" s="188"/>
      <c r="D103" s="188"/>
      <c r="E103" s="188"/>
      <c r="F103" s="188"/>
      <c r="G103" s="188"/>
      <c r="H103" s="188"/>
      <c r="I103" s="188"/>
      <c r="J103" s="188"/>
      <c r="K103" s="188"/>
      <c r="L103" s="188"/>
      <c r="M103" s="188"/>
      <c r="N103" s="188"/>
      <c r="O103" s="64"/>
      <c r="P103" s="64"/>
    </row>
    <row r="104" spans="1:16" ht="18" x14ac:dyDescent="0.35">
      <c r="A104" s="188"/>
      <c r="B104" s="188"/>
      <c r="C104" s="188"/>
      <c r="D104" s="188"/>
      <c r="E104" s="188"/>
      <c r="F104" s="188"/>
      <c r="G104" s="188"/>
      <c r="H104" s="188"/>
      <c r="I104" s="188"/>
      <c r="J104" s="188"/>
      <c r="K104" s="188"/>
      <c r="L104" s="188"/>
      <c r="M104" s="188"/>
      <c r="N104" s="188"/>
      <c r="O104" s="64"/>
      <c r="P104" s="64"/>
    </row>
    <row r="105" spans="1:16" ht="18" x14ac:dyDescent="0.35">
      <c r="A105" s="188"/>
      <c r="B105" s="188"/>
      <c r="C105" s="188"/>
      <c r="D105" s="188"/>
      <c r="E105" s="188"/>
      <c r="F105" s="188"/>
      <c r="G105" s="188"/>
      <c r="H105" s="188"/>
      <c r="I105" s="188"/>
      <c r="J105" s="188"/>
      <c r="K105" s="188"/>
      <c r="L105" s="188"/>
      <c r="M105" s="188"/>
      <c r="N105" s="188"/>
      <c r="O105" s="64"/>
      <c r="P105" s="64"/>
    </row>
    <row r="106" spans="1:16" ht="18" x14ac:dyDescent="0.35">
      <c r="A106" s="188" t="s">
        <v>390</v>
      </c>
      <c r="B106" s="188"/>
      <c r="C106" s="188"/>
      <c r="D106" s="188"/>
      <c r="E106" s="188"/>
      <c r="F106" s="188" t="s">
        <v>392</v>
      </c>
      <c r="G106" s="188"/>
      <c r="H106" s="188"/>
      <c r="I106" s="188"/>
      <c r="J106" s="188"/>
      <c r="K106" s="188"/>
      <c r="L106" s="188"/>
      <c r="M106" s="188"/>
      <c r="N106" s="188"/>
      <c r="O106" s="64"/>
      <c r="P106" s="64"/>
    </row>
    <row r="107" spans="1:16" ht="18" x14ac:dyDescent="0.35">
      <c r="A107" s="188" t="s">
        <v>317</v>
      </c>
      <c r="B107" s="188"/>
      <c r="C107" s="188"/>
      <c r="D107" s="188"/>
      <c r="E107" s="188"/>
      <c r="F107" s="188"/>
      <c r="G107" s="188"/>
      <c r="H107" s="188"/>
      <c r="I107" s="188"/>
      <c r="J107" s="188"/>
      <c r="K107" s="188"/>
      <c r="L107" s="188"/>
      <c r="M107" s="188"/>
      <c r="N107" s="188"/>
      <c r="O107" s="64"/>
      <c r="P107" s="64"/>
    </row>
    <row r="108" spans="1:16" ht="18" x14ac:dyDescent="0.35">
      <c r="A108" s="188" t="s">
        <v>318</v>
      </c>
      <c r="B108" s="188"/>
      <c r="C108" s="188"/>
      <c r="D108" s="188"/>
      <c r="E108" s="188"/>
      <c r="F108" s="188"/>
      <c r="G108" s="188"/>
      <c r="H108" s="188"/>
      <c r="I108" s="188"/>
      <c r="J108" s="188"/>
      <c r="K108" s="188"/>
      <c r="L108" s="188"/>
      <c r="M108" s="188"/>
      <c r="N108" s="188"/>
      <c r="O108" s="64"/>
      <c r="P108" s="64"/>
    </row>
    <row r="109" spans="1:16" ht="18" x14ac:dyDescent="0.35">
      <c r="A109" s="188" t="s">
        <v>314</v>
      </c>
      <c r="B109" s="188"/>
      <c r="C109" s="188"/>
      <c r="D109" s="188"/>
      <c r="E109" s="188"/>
      <c r="F109" s="188"/>
      <c r="G109" s="188"/>
      <c r="H109" s="188"/>
      <c r="I109" s="188"/>
      <c r="J109" s="188"/>
      <c r="K109" s="188"/>
      <c r="L109" s="188"/>
      <c r="M109" s="188"/>
      <c r="N109" s="188"/>
      <c r="O109" s="64"/>
      <c r="P109" s="64"/>
    </row>
    <row r="110" spans="1:16" ht="18" x14ac:dyDescent="0.35">
      <c r="A110" s="188"/>
      <c r="B110" s="188"/>
      <c r="C110" s="188"/>
      <c r="D110" s="188"/>
      <c r="E110" s="188"/>
      <c r="F110" s="188"/>
      <c r="G110" s="188"/>
      <c r="H110" s="188"/>
      <c r="I110" s="188"/>
      <c r="J110" s="188"/>
      <c r="K110" s="188"/>
      <c r="L110" s="188"/>
      <c r="M110" s="188"/>
      <c r="N110" s="188"/>
      <c r="O110" s="64"/>
      <c r="P110" s="64"/>
    </row>
    <row r="111" spans="1:16" ht="18" x14ac:dyDescent="0.35">
      <c r="A111" s="188"/>
      <c r="B111" s="188"/>
      <c r="C111" s="188"/>
      <c r="D111" s="188"/>
      <c r="E111" s="188"/>
      <c r="F111" s="188"/>
      <c r="G111" s="188"/>
      <c r="H111" s="188"/>
      <c r="I111" s="188"/>
      <c r="J111" s="188"/>
      <c r="K111" s="188"/>
      <c r="L111" s="188"/>
      <c r="M111" s="188"/>
      <c r="N111" s="188"/>
      <c r="O111" s="64"/>
      <c r="P111" s="64"/>
    </row>
    <row r="112" spans="1:16" ht="18" x14ac:dyDescent="0.35">
      <c r="A112" s="188" t="s">
        <v>313</v>
      </c>
      <c r="B112" s="188"/>
      <c r="C112" s="188" t="s">
        <v>393</v>
      </c>
      <c r="D112" s="188"/>
      <c r="E112" s="188"/>
      <c r="F112" s="188"/>
      <c r="G112" s="188"/>
      <c r="H112" s="188"/>
      <c r="I112" s="188"/>
      <c r="J112" s="188"/>
      <c r="K112" s="188"/>
      <c r="L112" s="188"/>
      <c r="M112" s="188"/>
      <c r="N112" s="188"/>
      <c r="O112" s="64"/>
      <c r="P112" s="64"/>
    </row>
    <row r="113" spans="1:16" ht="18" x14ac:dyDescent="0.35">
      <c r="A113" s="188" t="s">
        <v>311</v>
      </c>
      <c r="B113" s="188"/>
      <c r="C113" s="188"/>
      <c r="D113" s="188"/>
      <c r="E113" s="188"/>
      <c r="F113" s="188"/>
      <c r="G113" s="188"/>
      <c r="H113" s="188"/>
      <c r="I113" s="188"/>
      <c r="J113" s="188"/>
      <c r="K113" s="188"/>
      <c r="L113" s="188"/>
      <c r="M113" s="188"/>
      <c r="N113" s="188"/>
      <c r="O113" s="64"/>
      <c r="P113" s="64"/>
    </row>
    <row r="114" spans="1:16" ht="18" x14ac:dyDescent="0.35">
      <c r="A114" s="188" t="s">
        <v>312</v>
      </c>
      <c r="B114" s="188"/>
      <c r="C114" s="188"/>
      <c r="D114" s="188"/>
      <c r="E114" s="188"/>
      <c r="F114" s="188"/>
      <c r="G114" s="188"/>
      <c r="H114" s="188"/>
      <c r="I114" s="188"/>
      <c r="J114" s="188"/>
      <c r="K114" s="188"/>
      <c r="L114" s="188"/>
      <c r="M114" s="188"/>
      <c r="N114" s="188"/>
      <c r="O114" s="64"/>
      <c r="P114" s="64"/>
    </row>
    <row r="115" spans="1:16" ht="18" x14ac:dyDescent="0.35">
      <c r="A115" s="188"/>
      <c r="B115" s="188"/>
      <c r="C115" s="188"/>
      <c r="D115" s="188"/>
      <c r="E115" s="188"/>
      <c r="F115" s="188"/>
      <c r="G115" s="188"/>
      <c r="H115" s="188"/>
      <c r="I115" s="188"/>
      <c r="J115" s="188"/>
      <c r="K115" s="188"/>
      <c r="L115" s="188"/>
      <c r="M115" s="188"/>
      <c r="N115" s="188"/>
      <c r="O115" s="64"/>
      <c r="P115" s="64"/>
    </row>
    <row r="116" spans="1:16" ht="18" x14ac:dyDescent="0.35">
      <c r="A116" s="188"/>
      <c r="B116" s="188"/>
      <c r="C116" s="188"/>
      <c r="D116" s="188"/>
      <c r="E116" s="188"/>
      <c r="F116" s="188"/>
      <c r="G116" s="188"/>
      <c r="H116" s="188"/>
      <c r="I116" s="188"/>
      <c r="J116" s="188"/>
      <c r="K116" s="188"/>
      <c r="L116" s="188"/>
      <c r="M116" s="188"/>
      <c r="N116" s="188"/>
      <c r="O116" s="64"/>
      <c r="P116" s="64"/>
    </row>
    <row r="117" spans="1:16" ht="18" x14ac:dyDescent="0.35">
      <c r="A117" s="188" t="s">
        <v>337</v>
      </c>
      <c r="B117" s="188"/>
      <c r="C117" s="188" t="s">
        <v>536</v>
      </c>
      <c r="D117" s="188"/>
      <c r="E117" s="188"/>
      <c r="F117" s="188"/>
      <c r="G117" s="188"/>
      <c r="H117" s="188"/>
      <c r="I117" s="188"/>
      <c r="J117" s="188"/>
      <c r="K117" s="188"/>
      <c r="L117" s="188"/>
      <c r="M117" s="188"/>
      <c r="N117" s="188"/>
      <c r="O117" s="64"/>
      <c r="P117" s="64"/>
    </row>
    <row r="118" spans="1:16" ht="18" x14ac:dyDescent="0.35">
      <c r="A118" s="188" t="s">
        <v>327</v>
      </c>
      <c r="B118" s="188"/>
      <c r="C118" s="188"/>
      <c r="D118" s="188"/>
      <c r="E118" s="188"/>
      <c r="F118" s="188"/>
      <c r="G118" s="188"/>
      <c r="H118" s="188"/>
      <c r="I118" s="188"/>
      <c r="J118" s="188"/>
      <c r="K118" s="188"/>
      <c r="L118" s="188"/>
      <c r="M118" s="188"/>
      <c r="N118" s="188"/>
      <c r="O118" s="64"/>
      <c r="P118" s="64"/>
    </row>
    <row r="119" spans="1:16" ht="18" x14ac:dyDescent="0.35">
      <c r="A119" s="188"/>
      <c r="B119" s="188"/>
      <c r="C119" s="188"/>
      <c r="D119" s="188"/>
      <c r="E119" s="188"/>
      <c r="F119" s="188"/>
      <c r="G119" s="188"/>
      <c r="H119" s="188"/>
      <c r="I119" s="188"/>
      <c r="J119" s="188"/>
      <c r="K119" s="188"/>
      <c r="L119" s="188"/>
      <c r="M119" s="188"/>
      <c r="N119" s="188"/>
      <c r="O119" s="64"/>
      <c r="P119" s="64"/>
    </row>
    <row r="120" spans="1:16" ht="18" x14ac:dyDescent="0.35">
      <c r="A120" s="188"/>
      <c r="B120" s="188"/>
      <c r="C120" s="188"/>
      <c r="D120" s="188"/>
      <c r="E120" s="188"/>
      <c r="F120" s="188"/>
      <c r="G120" s="188"/>
      <c r="H120" s="188"/>
      <c r="I120" s="188"/>
      <c r="J120" s="188"/>
      <c r="K120" s="188"/>
      <c r="L120" s="188"/>
      <c r="M120" s="188"/>
      <c r="N120" s="188"/>
      <c r="O120" s="64"/>
      <c r="P120" s="64"/>
    </row>
    <row r="121" spans="1:16" ht="18" x14ac:dyDescent="0.35">
      <c r="A121" s="188"/>
      <c r="B121" s="188"/>
      <c r="C121" s="188"/>
      <c r="D121" s="188"/>
      <c r="E121" s="188"/>
      <c r="F121" s="188"/>
      <c r="G121" s="188"/>
      <c r="H121" s="188"/>
      <c r="I121" s="188"/>
      <c r="J121" s="188"/>
      <c r="K121" s="188"/>
      <c r="L121" s="188"/>
      <c r="M121" s="188"/>
      <c r="N121" s="188"/>
      <c r="O121" s="64"/>
      <c r="P121" s="64"/>
    </row>
    <row r="122" spans="1:16" ht="18" x14ac:dyDescent="0.35">
      <c r="A122" s="188" t="s">
        <v>537</v>
      </c>
      <c r="B122" s="188"/>
      <c r="C122" s="188"/>
      <c r="D122" s="188"/>
      <c r="E122" s="188"/>
      <c r="F122" s="188"/>
      <c r="G122" s="188"/>
      <c r="H122" s="188"/>
      <c r="I122" s="188"/>
      <c r="J122" s="188"/>
      <c r="K122" s="188"/>
      <c r="L122" s="188"/>
      <c r="M122" s="188"/>
      <c r="N122" s="188"/>
      <c r="O122" s="64"/>
      <c r="P122" s="64"/>
    </row>
    <row r="123" spans="1:16" ht="18" x14ac:dyDescent="0.35">
      <c r="A123" s="188" t="s">
        <v>332</v>
      </c>
      <c r="B123" s="188"/>
      <c r="C123" s="188" t="s">
        <v>540</v>
      </c>
      <c r="D123" s="188"/>
      <c r="E123" s="188"/>
      <c r="F123" s="188"/>
      <c r="G123" s="188"/>
      <c r="H123" s="188"/>
      <c r="I123" s="188"/>
      <c r="J123" s="188"/>
      <c r="K123" s="188"/>
      <c r="L123" s="188"/>
      <c r="M123" s="188"/>
      <c r="N123" s="188"/>
      <c r="O123" s="64"/>
      <c r="P123" s="64"/>
    </row>
    <row r="124" spans="1:16" ht="18" x14ac:dyDescent="0.35">
      <c r="A124" s="188" t="s">
        <v>538</v>
      </c>
      <c r="B124" s="188"/>
      <c r="C124" s="188" t="s">
        <v>541</v>
      </c>
      <c r="D124" s="188"/>
      <c r="E124" s="188"/>
      <c r="F124" s="188"/>
      <c r="G124" s="188"/>
      <c r="H124" s="188"/>
      <c r="I124" s="188"/>
      <c r="J124" s="188"/>
      <c r="K124" s="188"/>
      <c r="L124" s="188"/>
      <c r="M124" s="188"/>
      <c r="N124" s="188"/>
      <c r="O124" s="64"/>
      <c r="P124" s="64"/>
    </row>
    <row r="125" spans="1:16" ht="18" x14ac:dyDescent="0.35">
      <c r="A125" s="188" t="s">
        <v>539</v>
      </c>
      <c r="B125" s="188"/>
      <c r="C125" s="188"/>
      <c r="D125" s="188"/>
      <c r="E125" s="188"/>
      <c r="F125" s="188"/>
      <c r="G125" s="188"/>
      <c r="H125" s="188"/>
      <c r="I125" s="188"/>
      <c r="J125" s="188"/>
      <c r="K125" s="188"/>
      <c r="L125" s="188"/>
      <c r="M125" s="188"/>
      <c r="N125" s="188"/>
      <c r="O125" s="64"/>
      <c r="P125" s="64"/>
    </row>
    <row r="126" spans="1:16" ht="18" x14ac:dyDescent="0.35">
      <c r="A126" s="188"/>
      <c r="B126" s="188"/>
      <c r="C126" s="188"/>
      <c r="D126" s="188"/>
      <c r="E126" s="188"/>
      <c r="F126" s="188"/>
      <c r="G126" s="188"/>
      <c r="H126" s="188"/>
      <c r="I126" s="188"/>
      <c r="J126" s="188"/>
      <c r="K126" s="188"/>
      <c r="L126" s="188"/>
      <c r="M126" s="188"/>
      <c r="N126" s="188"/>
      <c r="O126" s="64"/>
      <c r="P126" s="64"/>
    </row>
    <row r="127" spans="1:16" ht="18" x14ac:dyDescent="0.35">
      <c r="A127" s="188"/>
      <c r="B127" s="188" t="s">
        <v>568</v>
      </c>
      <c r="C127" s="188"/>
      <c r="D127" s="188"/>
      <c r="E127" s="188"/>
      <c r="F127" s="188"/>
      <c r="G127" s="188"/>
      <c r="H127" s="188"/>
      <c r="I127" s="188"/>
      <c r="J127" s="188"/>
      <c r="K127" s="188"/>
      <c r="L127" s="188"/>
      <c r="M127" s="188"/>
      <c r="N127" s="188"/>
      <c r="O127" s="64"/>
      <c r="P127" s="64"/>
    </row>
    <row r="128" spans="1:16" ht="18" x14ac:dyDescent="0.35">
      <c r="A128" s="188" t="s">
        <v>311</v>
      </c>
      <c r="B128" s="188"/>
      <c r="C128" s="188"/>
      <c r="D128" s="188"/>
      <c r="E128" s="188"/>
      <c r="F128" s="188"/>
      <c r="G128" s="188"/>
      <c r="H128" s="188"/>
      <c r="I128" s="188"/>
      <c r="J128" s="188"/>
      <c r="K128" s="188"/>
      <c r="L128" s="188"/>
      <c r="M128" s="188"/>
      <c r="N128" s="188"/>
      <c r="O128" s="64"/>
      <c r="P128" s="64"/>
    </row>
    <row r="129" spans="1:16" ht="18" x14ac:dyDescent="0.35">
      <c r="A129" s="188" t="s">
        <v>567</v>
      </c>
      <c r="B129" s="188"/>
      <c r="C129" s="188"/>
      <c r="D129" s="188"/>
      <c r="E129" s="188"/>
      <c r="F129" s="188"/>
      <c r="G129" s="188"/>
      <c r="H129" s="188"/>
      <c r="I129" s="188"/>
      <c r="J129" s="188"/>
      <c r="K129" s="188"/>
      <c r="L129" s="188"/>
      <c r="M129" s="188"/>
      <c r="N129" s="188"/>
      <c r="O129" s="64"/>
      <c r="P129" s="64"/>
    </row>
    <row r="130" spans="1:16" ht="18" x14ac:dyDescent="0.35">
      <c r="A130" s="188"/>
      <c r="B130" s="188"/>
      <c r="C130" s="188"/>
      <c r="D130" s="188"/>
      <c r="E130" s="188"/>
      <c r="F130" s="188"/>
      <c r="G130" s="188"/>
      <c r="H130" s="188"/>
      <c r="I130" s="188"/>
      <c r="J130" s="188"/>
      <c r="K130" s="188"/>
      <c r="L130" s="188"/>
      <c r="M130" s="188"/>
      <c r="N130" s="188"/>
      <c r="O130" s="64"/>
      <c r="P130" s="64"/>
    </row>
    <row r="131" spans="1:16" ht="18" x14ac:dyDescent="0.35">
      <c r="A131" s="188" t="s">
        <v>575</v>
      </c>
      <c r="B131" s="188"/>
      <c r="C131" s="188" t="s">
        <v>578</v>
      </c>
      <c r="D131" s="188"/>
      <c r="E131" s="188"/>
      <c r="F131" s="188"/>
      <c r="G131" s="188"/>
      <c r="H131" s="188"/>
      <c r="I131" s="188"/>
      <c r="J131" s="188"/>
      <c r="K131" s="188"/>
      <c r="L131" s="188"/>
      <c r="M131" s="188"/>
      <c r="N131" s="188"/>
      <c r="O131" s="64"/>
      <c r="P131" s="64"/>
    </row>
    <row r="132" spans="1:16" ht="18" x14ac:dyDescent="0.35">
      <c r="A132" s="188" t="s">
        <v>576</v>
      </c>
      <c r="B132" s="188"/>
      <c r="C132" s="188"/>
      <c r="D132" s="188"/>
      <c r="E132" s="188"/>
      <c r="F132" s="188"/>
      <c r="G132" s="188"/>
      <c r="H132" s="188"/>
      <c r="I132" s="188"/>
      <c r="J132" s="188"/>
      <c r="K132" s="188"/>
      <c r="L132" s="188"/>
      <c r="M132" s="188"/>
      <c r="N132" s="188"/>
      <c r="O132" s="64"/>
      <c r="P132" s="64"/>
    </row>
    <row r="133" spans="1:16" ht="18" x14ac:dyDescent="0.35">
      <c r="A133" s="188" t="s">
        <v>577</v>
      </c>
      <c r="B133" s="188"/>
      <c r="C133" s="188"/>
      <c r="D133" s="188"/>
      <c r="E133" s="188"/>
      <c r="F133" s="188"/>
      <c r="G133" s="188"/>
      <c r="H133" s="188"/>
      <c r="I133" s="188"/>
      <c r="J133" s="188"/>
      <c r="K133" s="188"/>
      <c r="L133" s="188"/>
      <c r="M133" s="188"/>
      <c r="N133" s="188"/>
      <c r="O133" s="64"/>
      <c r="P133" s="64"/>
    </row>
    <row r="134" spans="1:16" ht="18" x14ac:dyDescent="0.35">
      <c r="A134" s="188" t="s">
        <v>324</v>
      </c>
      <c r="B134" s="188"/>
      <c r="C134" s="188"/>
      <c r="D134" s="188"/>
      <c r="E134" s="188"/>
      <c r="F134" s="188"/>
      <c r="G134" s="188"/>
      <c r="H134" s="188"/>
      <c r="I134" s="188"/>
      <c r="J134" s="188"/>
      <c r="K134" s="188"/>
      <c r="L134" s="188"/>
      <c r="M134" s="188"/>
      <c r="N134" s="188"/>
      <c r="O134" s="64"/>
      <c r="P134" s="64"/>
    </row>
    <row r="135" spans="1:16" ht="18" x14ac:dyDescent="0.35">
      <c r="A135" s="188"/>
      <c r="B135" s="188"/>
      <c r="C135" s="188"/>
      <c r="D135" s="188"/>
      <c r="E135" s="188"/>
      <c r="F135" s="188"/>
      <c r="G135" s="188"/>
      <c r="H135" s="188"/>
      <c r="I135" s="188"/>
      <c r="J135" s="188"/>
      <c r="K135" s="188"/>
      <c r="L135" s="188"/>
      <c r="M135" s="188"/>
      <c r="N135" s="188"/>
      <c r="O135" s="64"/>
      <c r="P135" s="64"/>
    </row>
    <row r="136" spans="1:16" ht="18" x14ac:dyDescent="0.35">
      <c r="A136" s="188"/>
      <c r="B136" s="188"/>
      <c r="C136" s="188"/>
      <c r="D136" s="188"/>
      <c r="E136" s="188"/>
      <c r="F136" s="188"/>
      <c r="G136" s="188"/>
      <c r="H136" s="188"/>
      <c r="I136" s="188"/>
      <c r="J136" s="188"/>
      <c r="K136" s="188"/>
      <c r="L136" s="188"/>
      <c r="M136" s="188"/>
      <c r="N136" s="188"/>
      <c r="O136" s="64"/>
      <c r="P136" s="64"/>
    </row>
    <row r="137" spans="1:16" ht="18" x14ac:dyDescent="0.35">
      <c r="A137" s="188" t="s">
        <v>575</v>
      </c>
      <c r="B137" s="188"/>
      <c r="C137" s="188" t="s">
        <v>579</v>
      </c>
      <c r="D137" s="188"/>
      <c r="E137" s="188"/>
      <c r="F137" s="188"/>
      <c r="G137" s="188"/>
      <c r="H137" s="188"/>
      <c r="I137" s="188"/>
      <c r="J137" s="188"/>
      <c r="K137" s="188"/>
      <c r="L137" s="188"/>
      <c r="M137" s="188"/>
      <c r="N137" s="188"/>
      <c r="O137" s="64"/>
      <c r="P137" s="64"/>
    </row>
    <row r="138" spans="1:16" ht="18" x14ac:dyDescent="0.35">
      <c r="A138" s="188" t="s">
        <v>576</v>
      </c>
      <c r="B138" s="188"/>
      <c r="C138" s="188"/>
      <c r="D138" s="188"/>
      <c r="E138" s="188"/>
      <c r="F138" s="188"/>
      <c r="G138" s="188"/>
      <c r="H138" s="188"/>
      <c r="I138" s="188"/>
      <c r="J138" s="188"/>
      <c r="K138" s="188"/>
      <c r="L138" s="188"/>
      <c r="M138" s="188"/>
      <c r="N138" s="188"/>
      <c r="O138" s="64"/>
      <c r="P138" s="64"/>
    </row>
    <row r="139" spans="1:16" ht="18" x14ac:dyDescent="0.35">
      <c r="A139" s="188" t="s">
        <v>577</v>
      </c>
      <c r="B139" s="188"/>
      <c r="C139" s="188"/>
      <c r="D139" s="188"/>
      <c r="E139" s="188"/>
      <c r="F139" s="188"/>
      <c r="G139" s="188"/>
      <c r="H139" s="188"/>
      <c r="I139" s="188"/>
      <c r="J139" s="188"/>
      <c r="K139" s="188"/>
      <c r="L139" s="188"/>
      <c r="M139" s="188"/>
      <c r="N139" s="188"/>
      <c r="O139" s="64"/>
      <c r="P139" s="64"/>
    </row>
    <row r="140" spans="1:16" ht="18" x14ac:dyDescent="0.35">
      <c r="A140" s="188" t="s">
        <v>582</v>
      </c>
      <c r="B140" s="188"/>
      <c r="C140" s="188"/>
      <c r="D140" s="188"/>
      <c r="E140" s="188"/>
      <c r="F140" s="188"/>
      <c r="G140" s="188"/>
      <c r="H140" s="188"/>
      <c r="I140" s="188"/>
      <c r="J140" s="188"/>
      <c r="K140" s="188"/>
      <c r="L140" s="188"/>
      <c r="M140" s="188"/>
      <c r="N140" s="188"/>
      <c r="O140" s="64"/>
      <c r="P140" s="64"/>
    </row>
    <row r="141" spans="1:16" ht="18" x14ac:dyDescent="0.35">
      <c r="A141" s="188"/>
      <c r="B141" s="188"/>
      <c r="C141" s="188"/>
      <c r="D141" s="188"/>
      <c r="E141" s="188"/>
      <c r="F141" s="188"/>
      <c r="G141" s="188"/>
      <c r="H141" s="188"/>
      <c r="I141" s="188"/>
      <c r="J141" s="188"/>
      <c r="K141" s="188"/>
      <c r="L141" s="188"/>
      <c r="M141" s="188"/>
      <c r="N141" s="188"/>
      <c r="O141" s="64"/>
      <c r="P141" s="64"/>
    </row>
    <row r="142" spans="1:16" ht="18" x14ac:dyDescent="0.35">
      <c r="A142" s="188"/>
      <c r="B142" s="188"/>
      <c r="C142" s="188"/>
      <c r="D142" s="188"/>
      <c r="E142" s="188"/>
      <c r="F142" s="188"/>
      <c r="G142" s="188"/>
      <c r="H142" s="188"/>
      <c r="I142" s="188"/>
      <c r="J142" s="188"/>
      <c r="K142" s="188"/>
      <c r="L142" s="188"/>
      <c r="M142" s="188"/>
      <c r="N142" s="188"/>
      <c r="O142" s="64"/>
      <c r="P142" s="64"/>
    </row>
    <row r="143" spans="1:16" ht="18" x14ac:dyDescent="0.35">
      <c r="A143" s="188" t="s">
        <v>580</v>
      </c>
      <c r="B143" s="188"/>
      <c r="C143" s="188"/>
      <c r="D143" s="188"/>
      <c r="E143" s="188"/>
      <c r="F143" s="188"/>
      <c r="G143" s="188"/>
      <c r="H143" s="188"/>
      <c r="I143" s="188"/>
      <c r="J143" s="188"/>
      <c r="K143" s="188"/>
      <c r="L143" s="188"/>
      <c r="M143" s="188"/>
      <c r="N143" s="188"/>
      <c r="O143" s="64"/>
      <c r="P143" s="64"/>
    </row>
    <row r="144" spans="1:16" ht="18" x14ac:dyDescent="0.35">
      <c r="A144" s="188" t="s">
        <v>581</v>
      </c>
      <c r="B144" s="188"/>
      <c r="C144" s="188"/>
      <c r="D144" s="188"/>
      <c r="E144" s="188"/>
      <c r="F144" s="188"/>
      <c r="G144" s="188"/>
      <c r="H144" s="188"/>
      <c r="I144" s="188"/>
      <c r="J144" s="188"/>
      <c r="K144" s="188"/>
      <c r="L144" s="188"/>
      <c r="M144" s="188"/>
      <c r="N144" s="188"/>
      <c r="O144" s="64"/>
      <c r="P144" s="64"/>
    </row>
    <row r="145" spans="1:16" ht="18" x14ac:dyDescent="0.35">
      <c r="A145" s="188" t="s">
        <v>583</v>
      </c>
      <c r="B145" s="188"/>
      <c r="C145" s="188" t="s">
        <v>585</v>
      </c>
      <c r="D145" s="188"/>
      <c r="E145" s="188"/>
      <c r="F145" s="188"/>
      <c r="G145" s="188"/>
      <c r="H145" s="188"/>
      <c r="I145" s="188"/>
      <c r="J145" s="188"/>
      <c r="K145" s="188"/>
      <c r="L145" s="188"/>
      <c r="M145" s="188"/>
      <c r="N145" s="188"/>
      <c r="O145" s="64"/>
      <c r="P145" s="64"/>
    </row>
    <row r="146" spans="1:16" ht="18" x14ac:dyDescent="0.35">
      <c r="A146" s="188" t="s">
        <v>576</v>
      </c>
      <c r="B146" s="188"/>
      <c r="C146" s="188"/>
      <c r="D146" s="188"/>
      <c r="E146" s="188"/>
      <c r="F146" s="188"/>
      <c r="G146" s="188"/>
      <c r="H146" s="188"/>
      <c r="I146" s="188"/>
      <c r="J146" s="188"/>
      <c r="K146" s="188"/>
      <c r="L146" s="188"/>
      <c r="M146" s="188"/>
      <c r="N146" s="188"/>
      <c r="O146" s="64"/>
      <c r="P146" s="64"/>
    </row>
    <row r="147" spans="1:16" ht="18" x14ac:dyDescent="0.35">
      <c r="A147" s="188" t="s">
        <v>584</v>
      </c>
      <c r="B147" s="188"/>
      <c r="C147" s="188"/>
      <c r="D147" s="188"/>
      <c r="E147" s="188"/>
      <c r="F147" s="188"/>
      <c r="G147" s="188"/>
      <c r="H147" s="188"/>
      <c r="I147" s="188"/>
      <c r="J147" s="188"/>
      <c r="K147" s="188"/>
      <c r="L147" s="188"/>
      <c r="M147" s="188"/>
      <c r="N147" s="188"/>
      <c r="O147" s="64"/>
      <c r="P147" s="64"/>
    </row>
    <row r="148" spans="1:16" ht="18" x14ac:dyDescent="0.35">
      <c r="A148" s="188" t="s">
        <v>582</v>
      </c>
      <c r="B148" s="188"/>
      <c r="C148" s="188"/>
      <c r="D148" s="188"/>
      <c r="E148" s="188"/>
      <c r="F148" s="188"/>
      <c r="G148" s="188"/>
      <c r="H148" s="188"/>
      <c r="I148" s="188"/>
      <c r="J148" s="188"/>
      <c r="K148" s="188"/>
      <c r="L148" s="188"/>
      <c r="M148" s="188"/>
      <c r="N148" s="188"/>
      <c r="O148" s="64"/>
      <c r="P148" s="64"/>
    </row>
    <row r="149" spans="1:16" ht="18" x14ac:dyDescent="0.35">
      <c r="A149" s="188"/>
      <c r="B149" s="188"/>
      <c r="C149" s="188"/>
      <c r="D149" s="188"/>
      <c r="E149" s="188"/>
      <c r="F149" s="188"/>
      <c r="G149" s="188"/>
      <c r="H149" s="188"/>
      <c r="I149" s="188"/>
      <c r="J149" s="188"/>
      <c r="K149" s="188"/>
      <c r="L149" s="188"/>
      <c r="M149" s="188"/>
      <c r="N149" s="188"/>
      <c r="O149" s="64"/>
      <c r="P149" s="64"/>
    </row>
    <row r="150" spans="1:16" ht="18" x14ac:dyDescent="0.35">
      <c r="A150" s="188"/>
      <c r="B150" s="188"/>
      <c r="C150" s="188"/>
      <c r="D150" s="188"/>
      <c r="E150" s="188"/>
      <c r="F150" s="188"/>
      <c r="G150" s="188"/>
      <c r="H150" s="188"/>
      <c r="I150" s="188"/>
      <c r="J150" s="188"/>
      <c r="K150" s="188"/>
      <c r="L150" s="188"/>
      <c r="M150" s="188"/>
      <c r="N150" s="188"/>
      <c r="O150" s="64"/>
      <c r="P150" s="64"/>
    </row>
    <row r="151" spans="1:16" ht="18" x14ac:dyDescent="0.35">
      <c r="A151" s="188" t="s">
        <v>592</v>
      </c>
      <c r="B151" s="188"/>
      <c r="C151" s="188" t="s">
        <v>594</v>
      </c>
      <c r="D151" s="188"/>
      <c r="E151" s="188"/>
      <c r="F151" s="188"/>
      <c r="G151" s="188"/>
      <c r="H151" s="188"/>
      <c r="I151" s="188"/>
      <c r="J151" s="188"/>
      <c r="K151" s="188"/>
      <c r="L151" s="188"/>
      <c r="M151" s="188"/>
      <c r="N151" s="188"/>
      <c r="O151" s="64"/>
      <c r="P151" s="64"/>
    </row>
    <row r="152" spans="1:16" ht="18" x14ac:dyDescent="0.35">
      <c r="A152" s="188" t="s">
        <v>593</v>
      </c>
      <c r="B152" s="188"/>
      <c r="C152" s="188"/>
      <c r="D152" s="188"/>
      <c r="E152" s="188"/>
      <c r="F152" s="188"/>
      <c r="G152" s="188"/>
      <c r="H152" s="188"/>
      <c r="I152" s="188"/>
      <c r="J152" s="188"/>
      <c r="K152" s="188"/>
      <c r="L152" s="188"/>
      <c r="M152" s="188"/>
      <c r="N152" s="188"/>
      <c r="O152" s="64"/>
      <c r="P152" s="64"/>
    </row>
    <row r="153" spans="1:16" ht="18" x14ac:dyDescent="0.35">
      <c r="A153" s="188"/>
      <c r="B153" s="188"/>
      <c r="C153" s="188"/>
      <c r="D153" s="188"/>
      <c r="E153" s="188"/>
      <c r="F153" s="188"/>
      <c r="G153" s="188"/>
      <c r="H153" s="188"/>
      <c r="I153" s="188"/>
      <c r="J153" s="188"/>
      <c r="K153" s="188"/>
      <c r="L153" s="188"/>
      <c r="M153" s="188"/>
      <c r="N153" s="188"/>
      <c r="O153" s="64"/>
      <c r="P153" s="64"/>
    </row>
    <row r="154" spans="1:16" ht="18" x14ac:dyDescent="0.35">
      <c r="A154" s="188"/>
      <c r="B154" s="188"/>
      <c r="C154" s="188"/>
      <c r="D154" s="188"/>
      <c r="E154" s="188"/>
      <c r="F154" s="188"/>
      <c r="G154" s="188"/>
      <c r="H154" s="188"/>
      <c r="I154" s="188"/>
      <c r="J154" s="188"/>
      <c r="K154" s="188"/>
      <c r="L154" s="188"/>
      <c r="M154" s="188"/>
      <c r="N154" s="188"/>
      <c r="O154" s="64"/>
      <c r="P154" s="64"/>
    </row>
    <row r="155" spans="1:16" ht="18" x14ac:dyDescent="0.35">
      <c r="A155" s="188" t="s">
        <v>592</v>
      </c>
      <c r="B155" s="188"/>
      <c r="C155" s="188"/>
      <c r="D155" s="188"/>
      <c r="E155" s="188"/>
      <c r="F155" s="188"/>
      <c r="G155" s="188"/>
      <c r="H155" s="188"/>
      <c r="I155" s="188"/>
      <c r="J155" s="188"/>
      <c r="K155" s="188"/>
      <c r="L155" s="188"/>
      <c r="M155" s="188"/>
      <c r="N155" s="188"/>
      <c r="O155" s="64"/>
      <c r="P155" s="64"/>
    </row>
    <row r="156" spans="1:16" ht="18" x14ac:dyDescent="0.35">
      <c r="A156" s="188" t="s">
        <v>593</v>
      </c>
      <c r="B156" s="188"/>
      <c r="C156" s="188"/>
      <c r="D156" s="188"/>
      <c r="E156" s="188"/>
      <c r="F156" s="188"/>
      <c r="G156" s="188"/>
      <c r="H156" s="188"/>
      <c r="I156" s="188"/>
      <c r="J156" s="188"/>
      <c r="K156" s="188"/>
      <c r="L156" s="188"/>
      <c r="M156" s="188"/>
      <c r="N156" s="188"/>
      <c r="O156" s="64"/>
      <c r="P156" s="64"/>
    </row>
    <row r="157" spans="1:16" ht="18" x14ac:dyDescent="0.35">
      <c r="A157" s="188"/>
      <c r="B157" s="188"/>
      <c r="C157" s="188"/>
      <c r="D157" s="188"/>
      <c r="E157" s="188"/>
      <c r="F157" s="188"/>
      <c r="G157" s="188"/>
      <c r="H157" s="188"/>
      <c r="I157" s="188"/>
      <c r="J157" s="188"/>
      <c r="K157" s="188"/>
      <c r="L157" s="188"/>
      <c r="M157" s="188"/>
      <c r="N157" s="188"/>
      <c r="O157" s="64"/>
      <c r="P157" s="64"/>
    </row>
    <row r="158" spans="1:16" ht="18" x14ac:dyDescent="0.35">
      <c r="A158" s="188"/>
      <c r="B158" s="188"/>
      <c r="C158" s="188"/>
      <c r="D158" s="188"/>
      <c r="E158" s="188"/>
      <c r="F158" s="188"/>
      <c r="G158" s="188"/>
      <c r="H158" s="188"/>
      <c r="I158" s="188"/>
      <c r="J158" s="188"/>
      <c r="K158" s="188"/>
      <c r="L158" s="188"/>
      <c r="M158" s="188"/>
      <c r="N158" s="188"/>
      <c r="O158" s="64"/>
      <c r="P158" s="64"/>
    </row>
    <row r="159" spans="1:16" ht="18" x14ac:dyDescent="0.35">
      <c r="A159" s="188" t="s">
        <v>597</v>
      </c>
      <c r="B159" s="188"/>
      <c r="C159" s="188" t="s">
        <v>599</v>
      </c>
      <c r="D159" s="188"/>
      <c r="E159" s="188"/>
      <c r="F159" s="188"/>
      <c r="G159" s="188"/>
      <c r="H159" s="188"/>
      <c r="I159" s="188"/>
      <c r="J159" s="188"/>
      <c r="K159" s="188"/>
      <c r="L159" s="188"/>
      <c r="M159" s="188"/>
      <c r="N159" s="188"/>
      <c r="O159" s="64"/>
      <c r="P159" s="64"/>
    </row>
    <row r="160" spans="1:16" ht="18" x14ac:dyDescent="0.35">
      <c r="A160" s="188" t="s">
        <v>598</v>
      </c>
      <c r="B160" s="188"/>
      <c r="C160" s="188"/>
      <c r="D160" s="188"/>
      <c r="E160" s="188"/>
      <c r="F160" s="188"/>
      <c r="G160" s="188"/>
      <c r="H160" s="188"/>
      <c r="I160" s="188"/>
      <c r="J160" s="188"/>
      <c r="K160" s="188"/>
      <c r="L160" s="188"/>
      <c r="M160" s="188"/>
      <c r="N160" s="188"/>
      <c r="O160" s="64"/>
      <c r="P160" s="64"/>
    </row>
    <row r="161" spans="1:16" ht="18" x14ac:dyDescent="0.35">
      <c r="A161" s="188"/>
      <c r="B161" s="188"/>
      <c r="C161" s="188"/>
      <c r="D161" s="188"/>
      <c r="E161" s="188"/>
      <c r="F161" s="188"/>
      <c r="G161" s="188"/>
      <c r="H161" s="188"/>
      <c r="I161" s="188"/>
      <c r="J161" s="188"/>
      <c r="K161" s="188"/>
      <c r="L161" s="188"/>
      <c r="M161" s="188"/>
      <c r="N161" s="188"/>
      <c r="O161" s="64"/>
      <c r="P161" s="64"/>
    </row>
    <row r="162" spans="1:16" ht="18" x14ac:dyDescent="0.35">
      <c r="A162" s="188"/>
      <c r="B162" s="188"/>
      <c r="C162" s="188"/>
      <c r="D162" s="188"/>
      <c r="E162" s="188"/>
      <c r="F162" s="188"/>
      <c r="G162" s="188"/>
      <c r="H162" s="188"/>
      <c r="I162" s="188"/>
      <c r="J162" s="188"/>
      <c r="K162" s="188"/>
      <c r="L162" s="188"/>
      <c r="M162" s="188"/>
      <c r="N162" s="188"/>
      <c r="O162" s="64"/>
      <c r="P162" s="64"/>
    </row>
    <row r="163" spans="1:16" ht="18" x14ac:dyDescent="0.35">
      <c r="A163" s="189" t="s">
        <v>600</v>
      </c>
      <c r="B163" s="188"/>
      <c r="C163" s="188"/>
      <c r="D163" s="188"/>
      <c r="E163" s="188"/>
      <c r="F163" s="188"/>
      <c r="G163" s="188"/>
      <c r="H163" s="188"/>
      <c r="I163" s="188"/>
      <c r="J163" s="188"/>
      <c r="K163" s="188"/>
      <c r="L163" s="188"/>
      <c r="M163" s="188"/>
      <c r="N163" s="188"/>
      <c r="O163" s="64"/>
      <c r="P163" s="64"/>
    </row>
    <row r="164" spans="1:16" ht="18" x14ac:dyDescent="0.35">
      <c r="A164" s="188" t="s">
        <v>601</v>
      </c>
      <c r="B164" s="188"/>
      <c r="C164" s="188"/>
      <c r="D164" s="188"/>
      <c r="E164" s="188"/>
      <c r="F164" s="188"/>
      <c r="G164" s="188"/>
      <c r="H164" s="188"/>
      <c r="I164" s="188"/>
      <c r="J164" s="188"/>
      <c r="K164" s="188"/>
      <c r="L164" s="188"/>
      <c r="M164" s="188"/>
      <c r="N164" s="188"/>
      <c r="O164" s="64"/>
      <c r="P164" s="64"/>
    </row>
    <row r="165" spans="1:16" ht="18" x14ac:dyDescent="0.35">
      <c r="A165" s="188" t="s">
        <v>602</v>
      </c>
      <c r="B165" s="188" t="s">
        <v>603</v>
      </c>
      <c r="C165" s="188"/>
      <c r="D165" s="188"/>
      <c r="E165" s="188"/>
      <c r="F165" s="188"/>
      <c r="G165" s="188"/>
      <c r="H165" s="188"/>
      <c r="I165" s="188"/>
      <c r="J165" s="188"/>
      <c r="K165" s="188"/>
      <c r="L165" s="188"/>
      <c r="M165" s="188"/>
      <c r="N165" s="188"/>
      <c r="O165" s="64"/>
      <c r="P165" s="64"/>
    </row>
    <row r="166" spans="1:16" ht="18" x14ac:dyDescent="0.35">
      <c r="A166" s="188"/>
      <c r="B166" s="188"/>
      <c r="C166" s="188"/>
      <c r="D166" s="188"/>
      <c r="E166" s="188"/>
      <c r="F166" s="188"/>
      <c r="G166" s="188"/>
      <c r="H166" s="188"/>
      <c r="I166" s="188"/>
      <c r="J166" s="188"/>
      <c r="K166" s="188"/>
      <c r="L166" s="188"/>
      <c r="M166" s="188"/>
      <c r="N166" s="188"/>
      <c r="O166" s="64"/>
      <c r="P166" s="64"/>
    </row>
    <row r="167" spans="1:16" ht="18" x14ac:dyDescent="0.35">
      <c r="A167" s="188"/>
      <c r="B167" s="188"/>
      <c r="C167" s="188"/>
      <c r="D167" s="188"/>
      <c r="E167" s="188"/>
      <c r="F167" s="188"/>
      <c r="G167" s="188"/>
      <c r="H167" s="188"/>
      <c r="I167" s="188"/>
      <c r="J167" s="188"/>
      <c r="K167" s="188"/>
      <c r="L167" s="188"/>
      <c r="M167" s="188"/>
      <c r="N167" s="188"/>
      <c r="O167" s="64"/>
      <c r="P167" s="64"/>
    </row>
    <row r="168" spans="1:16" ht="18" x14ac:dyDescent="0.35">
      <c r="A168" s="188" t="s">
        <v>604</v>
      </c>
      <c r="B168" s="188"/>
      <c r="C168" s="188" t="s">
        <v>605</v>
      </c>
      <c r="D168" s="188"/>
      <c r="E168" s="188"/>
      <c r="F168" s="188"/>
      <c r="G168" s="188"/>
      <c r="H168" s="188"/>
      <c r="I168" s="188"/>
      <c r="J168" s="188"/>
      <c r="K168" s="188"/>
      <c r="L168" s="188"/>
      <c r="M168" s="188"/>
      <c r="N168" s="188"/>
      <c r="O168" s="64"/>
      <c r="P168" s="64"/>
    </row>
    <row r="169" spans="1:16" ht="18" x14ac:dyDescent="0.35">
      <c r="A169" s="188" t="s">
        <v>602</v>
      </c>
      <c r="B169" s="188"/>
      <c r="C169" s="188"/>
      <c r="D169" s="188"/>
      <c r="E169" s="188"/>
      <c r="F169" s="188"/>
      <c r="G169" s="188"/>
      <c r="H169" s="188"/>
      <c r="I169" s="188"/>
      <c r="J169" s="188"/>
      <c r="K169" s="188"/>
      <c r="L169" s="188"/>
      <c r="M169" s="188"/>
      <c r="N169" s="188"/>
      <c r="O169" s="64"/>
      <c r="P169" s="64"/>
    </row>
    <row r="170" spans="1:16" ht="18" x14ac:dyDescent="0.35">
      <c r="A170" s="188"/>
      <c r="B170" s="188"/>
      <c r="C170" s="188"/>
      <c r="D170" s="188"/>
      <c r="E170" s="188"/>
      <c r="F170" s="188"/>
      <c r="G170" s="188"/>
      <c r="H170" s="188"/>
      <c r="I170" s="188"/>
      <c r="J170" s="188"/>
      <c r="K170" s="188"/>
      <c r="L170" s="188"/>
      <c r="M170" s="188"/>
      <c r="N170" s="188"/>
      <c r="O170" s="64"/>
      <c r="P170" s="64"/>
    </row>
    <row r="171" spans="1:16" ht="18" x14ac:dyDescent="0.35">
      <c r="A171" s="188"/>
      <c r="B171" s="188"/>
      <c r="C171" s="188"/>
      <c r="D171" s="188"/>
      <c r="E171" s="188"/>
      <c r="F171" s="188"/>
      <c r="G171" s="188"/>
      <c r="H171" s="188"/>
      <c r="I171" s="188"/>
      <c r="J171" s="188"/>
      <c r="K171" s="188"/>
      <c r="L171" s="188"/>
      <c r="M171" s="188"/>
      <c r="N171" s="188"/>
      <c r="O171" s="64"/>
      <c r="P171" s="64"/>
    </row>
    <row r="172" spans="1:16" ht="18" x14ac:dyDescent="0.35">
      <c r="A172" s="188" t="s">
        <v>604</v>
      </c>
      <c r="B172" s="188"/>
      <c r="C172" s="188"/>
      <c r="D172" s="188"/>
      <c r="E172" s="188"/>
      <c r="F172" s="188"/>
      <c r="G172" s="188"/>
      <c r="H172" s="188"/>
      <c r="I172" s="188"/>
      <c r="J172" s="188"/>
      <c r="K172" s="188"/>
      <c r="L172" s="188"/>
      <c r="M172" s="188"/>
      <c r="N172" s="188"/>
      <c r="O172" s="64"/>
      <c r="P172" s="64"/>
    </row>
    <row r="173" spans="1:16" ht="18" x14ac:dyDescent="0.35">
      <c r="A173" s="188" t="s">
        <v>606</v>
      </c>
      <c r="B173" s="188"/>
      <c r="C173" s="188" t="s">
        <v>609</v>
      </c>
      <c r="D173" s="188"/>
      <c r="E173" s="188"/>
      <c r="F173" s="188"/>
      <c r="G173" s="188"/>
      <c r="H173" s="188"/>
      <c r="I173" s="188"/>
      <c r="J173" s="188"/>
      <c r="K173" s="188"/>
      <c r="L173" s="188"/>
      <c r="M173" s="188"/>
      <c r="N173" s="188"/>
      <c r="O173" s="64"/>
      <c r="P173" s="64"/>
    </row>
    <row r="174" spans="1:16" ht="18" x14ac:dyDescent="0.35">
      <c r="A174" s="188" t="s">
        <v>607</v>
      </c>
      <c r="B174" s="188"/>
      <c r="C174" s="188"/>
      <c r="D174" s="188"/>
      <c r="E174" s="188"/>
      <c r="F174" s="188"/>
      <c r="G174" s="188"/>
      <c r="H174" s="188"/>
      <c r="I174" s="188"/>
      <c r="J174" s="188"/>
      <c r="K174" s="188"/>
      <c r="L174" s="188"/>
      <c r="M174" s="188"/>
      <c r="N174" s="188"/>
      <c r="O174" s="64"/>
      <c r="P174" s="64"/>
    </row>
    <row r="175" spans="1:16" ht="18" x14ac:dyDescent="0.35">
      <c r="A175" s="188" t="s">
        <v>608</v>
      </c>
      <c r="B175" s="188"/>
      <c r="C175" s="188"/>
      <c r="D175" s="188"/>
      <c r="E175" s="188"/>
      <c r="F175" s="188"/>
      <c r="G175" s="188"/>
      <c r="H175" s="188"/>
      <c r="I175" s="188"/>
      <c r="J175" s="188"/>
      <c r="K175" s="188"/>
      <c r="L175" s="188"/>
      <c r="M175" s="188"/>
      <c r="N175" s="188"/>
      <c r="O175" s="64"/>
      <c r="P175" s="64"/>
    </row>
    <row r="176" spans="1:16" ht="18" x14ac:dyDescent="0.35">
      <c r="A176" s="188"/>
      <c r="B176" s="188"/>
      <c r="C176" s="188"/>
      <c r="D176" s="188"/>
      <c r="E176" s="188"/>
      <c r="F176" s="188"/>
      <c r="G176" s="188"/>
      <c r="H176" s="188"/>
      <c r="I176" s="188"/>
      <c r="J176" s="188"/>
      <c r="K176" s="188"/>
      <c r="L176" s="188"/>
      <c r="M176" s="188"/>
      <c r="N176" s="188"/>
      <c r="O176" s="64"/>
      <c r="P176" s="64"/>
    </row>
    <row r="177" spans="1:16" ht="18" x14ac:dyDescent="0.35">
      <c r="A177" s="188"/>
      <c r="B177" s="188"/>
      <c r="C177" s="188"/>
      <c r="D177" s="188"/>
      <c r="E177" s="188"/>
      <c r="F177" s="188"/>
      <c r="G177" s="188"/>
      <c r="H177" s="188"/>
      <c r="I177" s="188"/>
      <c r="J177" s="188"/>
      <c r="K177" s="188"/>
      <c r="L177" s="188"/>
      <c r="M177" s="188"/>
      <c r="N177" s="188"/>
      <c r="O177" s="64"/>
      <c r="P177" s="64"/>
    </row>
    <row r="178" spans="1:16" ht="18" x14ac:dyDescent="0.35">
      <c r="A178" s="188" t="s">
        <v>367</v>
      </c>
      <c r="B178" s="188"/>
      <c r="C178" s="188" t="s">
        <v>610</v>
      </c>
      <c r="D178" s="188"/>
      <c r="E178" s="188"/>
      <c r="F178" s="188"/>
      <c r="G178" s="188"/>
      <c r="H178" s="188"/>
      <c r="I178" s="188"/>
      <c r="J178" s="188"/>
      <c r="K178" s="188"/>
      <c r="L178" s="188"/>
      <c r="M178" s="188"/>
      <c r="N178" s="188"/>
      <c r="O178" s="64"/>
      <c r="P178" s="64"/>
    </row>
    <row r="179" spans="1:16" ht="18" x14ac:dyDescent="0.35">
      <c r="A179" s="188" t="s">
        <v>368</v>
      </c>
      <c r="B179" s="188"/>
      <c r="C179" s="188"/>
      <c r="D179" s="188"/>
      <c r="E179" s="188"/>
      <c r="F179" s="188"/>
      <c r="G179" s="188"/>
      <c r="H179" s="188"/>
      <c r="I179" s="188"/>
      <c r="J179" s="188"/>
      <c r="K179" s="188"/>
      <c r="L179" s="188"/>
      <c r="M179" s="188"/>
      <c r="N179" s="188"/>
      <c r="O179" s="64"/>
      <c r="P179" s="64"/>
    </row>
    <row r="180" spans="1:16" ht="18" x14ac:dyDescent="0.35">
      <c r="A180" s="188" t="s">
        <v>369</v>
      </c>
      <c r="B180" s="188"/>
      <c r="C180" s="188"/>
      <c r="D180" s="188"/>
      <c r="E180" s="188"/>
      <c r="F180" s="188"/>
      <c r="G180" s="188"/>
      <c r="H180" s="188"/>
      <c r="I180" s="188"/>
      <c r="J180" s="188"/>
      <c r="K180" s="188"/>
      <c r="L180" s="188"/>
      <c r="M180" s="188"/>
      <c r="N180" s="188"/>
      <c r="O180" s="64"/>
      <c r="P180" s="64"/>
    </row>
    <row r="181" spans="1:16" ht="18" x14ac:dyDescent="0.35">
      <c r="A181" s="188" t="s">
        <v>370</v>
      </c>
      <c r="B181" s="188"/>
      <c r="C181" s="188"/>
      <c r="D181" s="188"/>
      <c r="E181" s="188"/>
      <c r="F181" s="188"/>
      <c r="G181" s="188"/>
      <c r="H181" s="188"/>
      <c r="I181" s="188"/>
      <c r="J181" s="188"/>
      <c r="K181" s="188"/>
      <c r="L181" s="188"/>
      <c r="M181" s="188"/>
      <c r="N181" s="188"/>
      <c r="O181" s="64"/>
      <c r="P181" s="64"/>
    </row>
    <row r="182" spans="1:16" ht="18" x14ac:dyDescent="0.35">
      <c r="A182" s="188"/>
      <c r="B182" s="188"/>
      <c r="C182" s="188"/>
      <c r="D182" s="188"/>
      <c r="E182" s="188"/>
      <c r="F182" s="188"/>
      <c r="G182" s="188"/>
      <c r="H182" s="188"/>
      <c r="I182" s="188"/>
      <c r="J182" s="188"/>
      <c r="K182" s="188"/>
      <c r="L182" s="188"/>
      <c r="M182" s="188"/>
      <c r="N182" s="188"/>
      <c r="O182" s="64"/>
      <c r="P182" s="64"/>
    </row>
    <row r="183" spans="1:16" ht="18" x14ac:dyDescent="0.35">
      <c r="A183" s="188"/>
      <c r="B183" s="188"/>
      <c r="C183" s="188"/>
      <c r="D183" s="188"/>
      <c r="E183" s="188"/>
      <c r="F183" s="188"/>
      <c r="G183" s="188"/>
      <c r="H183" s="188"/>
      <c r="I183" s="188"/>
      <c r="J183" s="188"/>
      <c r="K183" s="188"/>
      <c r="L183" s="188"/>
      <c r="M183" s="188"/>
      <c r="N183" s="188"/>
      <c r="O183" s="64"/>
      <c r="P183" s="64"/>
    </row>
    <row r="184" spans="1:16" ht="18" x14ac:dyDescent="0.35">
      <c r="A184" s="188" t="s">
        <v>339</v>
      </c>
      <c r="B184" s="188"/>
      <c r="C184" s="188"/>
      <c r="D184" s="188"/>
      <c r="E184" s="188"/>
      <c r="F184" s="188"/>
      <c r="G184" s="188"/>
      <c r="H184" s="188"/>
      <c r="I184" s="188"/>
      <c r="J184" s="188"/>
      <c r="K184" s="188"/>
      <c r="L184" s="188"/>
      <c r="M184" s="188"/>
      <c r="N184" s="188"/>
      <c r="O184" s="64"/>
      <c r="P184" s="64"/>
    </row>
    <row r="185" spans="1:16" ht="18" x14ac:dyDescent="0.35">
      <c r="A185" s="188" t="s">
        <v>367</v>
      </c>
      <c r="B185" s="188" t="s">
        <v>612</v>
      </c>
      <c r="C185" s="188"/>
      <c r="D185" s="188"/>
      <c r="E185" s="188"/>
      <c r="F185" s="188"/>
      <c r="G185" s="188"/>
      <c r="H185" s="188"/>
      <c r="I185" s="188"/>
      <c r="J185" s="188"/>
      <c r="K185" s="188"/>
      <c r="L185" s="188"/>
      <c r="M185" s="188"/>
      <c r="N185" s="188"/>
      <c r="O185" s="64"/>
      <c r="P185" s="64"/>
    </row>
    <row r="186" spans="1:16" ht="18" x14ac:dyDescent="0.35">
      <c r="A186" s="188" t="s">
        <v>368</v>
      </c>
      <c r="B186" s="188"/>
      <c r="C186" s="188"/>
      <c r="D186" s="188"/>
      <c r="E186" s="188"/>
      <c r="F186" s="188"/>
      <c r="G186" s="188"/>
      <c r="H186" s="188"/>
      <c r="I186" s="188"/>
      <c r="J186" s="188"/>
      <c r="K186" s="188"/>
      <c r="L186" s="188"/>
      <c r="M186" s="188"/>
      <c r="N186" s="188"/>
      <c r="O186" s="64"/>
      <c r="P186" s="64"/>
    </row>
    <row r="187" spans="1:16" ht="18" x14ac:dyDescent="0.35">
      <c r="A187" s="188" t="s">
        <v>369</v>
      </c>
      <c r="B187" s="188"/>
      <c r="C187" s="188"/>
      <c r="D187" s="188"/>
      <c r="E187" s="188"/>
      <c r="F187" s="188"/>
      <c r="G187" s="188"/>
      <c r="H187" s="188"/>
      <c r="I187" s="188"/>
      <c r="J187" s="188"/>
      <c r="K187" s="188"/>
      <c r="L187" s="188"/>
      <c r="M187" s="188"/>
      <c r="N187" s="188"/>
      <c r="O187" s="64"/>
      <c r="P187" s="64"/>
    </row>
    <row r="188" spans="1:16" ht="18" x14ac:dyDescent="0.35">
      <c r="A188" s="188"/>
      <c r="B188" s="188"/>
      <c r="C188" s="188"/>
      <c r="D188" s="188"/>
      <c r="E188" s="188"/>
      <c r="F188" s="188"/>
      <c r="G188" s="188"/>
      <c r="H188" s="188"/>
      <c r="I188" s="188"/>
      <c r="J188" s="188"/>
      <c r="K188" s="188"/>
      <c r="L188" s="188"/>
      <c r="M188" s="188"/>
      <c r="N188" s="188"/>
      <c r="O188" s="64"/>
      <c r="P188" s="64"/>
    </row>
    <row r="189" spans="1:16" ht="18" x14ac:dyDescent="0.35">
      <c r="A189" s="188"/>
      <c r="B189" s="188"/>
      <c r="C189" s="188"/>
      <c r="D189" s="188"/>
      <c r="E189" s="188"/>
      <c r="F189" s="188"/>
      <c r="G189" s="188"/>
      <c r="H189" s="188"/>
      <c r="I189" s="188"/>
      <c r="J189" s="188"/>
      <c r="K189" s="188"/>
      <c r="L189" s="188"/>
      <c r="M189" s="188"/>
      <c r="N189" s="188"/>
      <c r="O189" s="64"/>
      <c r="P189" s="64"/>
    </row>
    <row r="190" spans="1:16" ht="18" x14ac:dyDescent="0.35">
      <c r="A190" s="188" t="s">
        <v>615</v>
      </c>
      <c r="B190" s="188"/>
      <c r="C190" s="188"/>
      <c r="D190" s="188"/>
      <c r="E190" s="188"/>
      <c r="F190" s="188"/>
      <c r="G190" s="188"/>
      <c r="H190" s="188"/>
      <c r="I190" s="188"/>
      <c r="J190" s="188"/>
      <c r="K190" s="188"/>
      <c r="L190" s="188"/>
      <c r="M190" s="188"/>
      <c r="N190" s="188"/>
      <c r="O190" s="64"/>
      <c r="P190" s="64"/>
    </row>
    <row r="191" spans="1:16" ht="18" x14ac:dyDescent="0.35">
      <c r="A191" s="188" t="s">
        <v>616</v>
      </c>
      <c r="B191" s="188"/>
      <c r="C191" s="188" t="s">
        <v>618</v>
      </c>
      <c r="D191" s="188"/>
      <c r="E191" s="188"/>
      <c r="F191" s="188"/>
      <c r="G191" s="188"/>
      <c r="H191" s="188"/>
      <c r="I191" s="188"/>
      <c r="J191" s="188"/>
      <c r="K191" s="188"/>
      <c r="L191" s="188"/>
      <c r="M191" s="188"/>
      <c r="N191" s="188"/>
      <c r="O191" s="64"/>
      <c r="P191" s="64"/>
    </row>
    <row r="192" spans="1:16" ht="18" x14ac:dyDescent="0.35">
      <c r="A192" s="188" t="s">
        <v>617</v>
      </c>
      <c r="B192" s="188"/>
      <c r="C192" s="188"/>
      <c r="D192" s="188"/>
      <c r="E192" s="188"/>
      <c r="F192" s="188"/>
      <c r="G192" s="188"/>
      <c r="H192" s="188"/>
      <c r="I192" s="188"/>
      <c r="J192" s="188"/>
      <c r="K192" s="188"/>
      <c r="L192" s="188"/>
      <c r="M192" s="188"/>
      <c r="N192" s="188"/>
      <c r="O192" s="64"/>
      <c r="P192" s="64"/>
    </row>
    <row r="193" spans="1:16" ht="18" x14ac:dyDescent="0.35">
      <c r="A193" s="188" t="s">
        <v>582</v>
      </c>
      <c r="B193" s="188"/>
      <c r="C193" s="188"/>
      <c r="D193" s="188"/>
      <c r="E193" s="188"/>
      <c r="F193" s="188"/>
      <c r="G193" s="188"/>
      <c r="H193" s="188"/>
      <c r="I193" s="188"/>
      <c r="J193" s="188"/>
      <c r="K193" s="188"/>
      <c r="L193" s="188"/>
      <c r="M193" s="188"/>
      <c r="N193" s="188"/>
      <c r="O193" s="64"/>
      <c r="P193" s="64"/>
    </row>
    <row r="194" spans="1:16" ht="18" x14ac:dyDescent="0.35">
      <c r="A194" s="188"/>
      <c r="B194" s="188"/>
      <c r="C194" s="188"/>
      <c r="D194" s="188"/>
      <c r="E194" s="188"/>
      <c r="F194" s="188"/>
      <c r="G194" s="188"/>
      <c r="H194" s="188"/>
      <c r="I194" s="188"/>
      <c r="J194" s="188"/>
      <c r="K194" s="188"/>
      <c r="L194" s="188"/>
      <c r="M194" s="188"/>
      <c r="N194" s="188"/>
      <c r="O194" s="64"/>
      <c r="P194" s="64"/>
    </row>
    <row r="195" spans="1:16" ht="18" x14ac:dyDescent="0.35">
      <c r="A195" s="188"/>
      <c r="B195" s="188"/>
      <c r="C195" s="188"/>
      <c r="D195" s="188"/>
      <c r="E195" s="188"/>
      <c r="F195" s="188"/>
      <c r="G195" s="188"/>
      <c r="H195" s="188"/>
      <c r="I195" s="188"/>
      <c r="J195" s="188"/>
      <c r="K195" s="188"/>
      <c r="L195" s="188"/>
      <c r="M195" s="188"/>
      <c r="N195" s="188"/>
      <c r="O195" s="64"/>
      <c r="P195" s="64"/>
    </row>
    <row r="196" spans="1:16" ht="18" x14ac:dyDescent="0.35">
      <c r="A196" s="188" t="s">
        <v>311</v>
      </c>
      <c r="B196" s="188"/>
      <c r="C196" s="188"/>
      <c r="D196" s="188"/>
      <c r="E196" s="188"/>
      <c r="F196" s="188"/>
      <c r="G196" s="188"/>
      <c r="H196" s="188"/>
      <c r="I196" s="188"/>
      <c r="J196" s="188"/>
      <c r="K196" s="188"/>
      <c r="L196" s="188"/>
      <c r="M196" s="188"/>
      <c r="N196" s="188"/>
      <c r="O196" s="64"/>
      <c r="P196" s="64"/>
    </row>
    <row r="197" spans="1:16" ht="18" x14ac:dyDescent="0.35">
      <c r="A197" s="188" t="s">
        <v>312</v>
      </c>
      <c r="B197" s="188"/>
      <c r="C197" s="188" t="s">
        <v>716</v>
      </c>
      <c r="D197" s="188"/>
      <c r="E197" s="188"/>
      <c r="F197" s="188"/>
      <c r="G197" s="188"/>
      <c r="H197" s="188"/>
      <c r="I197" s="188"/>
      <c r="J197" s="188"/>
      <c r="K197" s="188"/>
      <c r="L197" s="188"/>
      <c r="M197" s="188"/>
      <c r="N197" s="188"/>
      <c r="O197" s="64"/>
      <c r="P197" s="64"/>
    </row>
    <row r="198" spans="1:16" ht="18" x14ac:dyDescent="0.35">
      <c r="A198" s="188" t="s">
        <v>582</v>
      </c>
      <c r="B198" s="188"/>
      <c r="C198" s="188"/>
      <c r="D198" s="188"/>
      <c r="E198" s="188"/>
      <c r="F198" s="188"/>
      <c r="G198" s="188"/>
      <c r="H198" s="188"/>
      <c r="I198" s="188"/>
      <c r="J198" s="188"/>
      <c r="K198" s="188"/>
      <c r="L198" s="188"/>
      <c r="M198" s="188"/>
      <c r="N198" s="188"/>
      <c r="O198" s="64"/>
      <c r="P198" s="64"/>
    </row>
    <row r="199" spans="1:16" ht="18" x14ac:dyDescent="0.35">
      <c r="A199" s="188"/>
      <c r="B199" s="188"/>
      <c r="C199" s="188"/>
      <c r="D199" s="188"/>
      <c r="E199" s="188"/>
      <c r="F199" s="188"/>
      <c r="G199" s="188"/>
      <c r="H199" s="188"/>
      <c r="I199" s="188"/>
      <c r="J199" s="188"/>
      <c r="K199" s="188"/>
      <c r="L199" s="188"/>
      <c r="M199" s="188"/>
      <c r="N199" s="188"/>
      <c r="O199" s="64"/>
      <c r="P199" s="64"/>
    </row>
    <row r="200" spans="1:16" ht="18" x14ac:dyDescent="0.35">
      <c r="A200" s="188"/>
      <c r="B200" s="188"/>
      <c r="C200" s="188"/>
      <c r="D200" s="188"/>
      <c r="E200" s="188"/>
      <c r="F200" s="188"/>
      <c r="G200" s="188"/>
      <c r="H200" s="188"/>
      <c r="I200" s="188"/>
      <c r="J200" s="188"/>
      <c r="K200" s="188"/>
      <c r="L200" s="188"/>
      <c r="M200" s="188"/>
      <c r="N200" s="188"/>
      <c r="O200" s="64"/>
      <c r="P200" s="64"/>
    </row>
    <row r="201" spans="1:16" ht="18" x14ac:dyDescent="0.35">
      <c r="A201" s="188" t="s">
        <v>313</v>
      </c>
      <c r="B201" s="188"/>
      <c r="C201" s="188"/>
      <c r="D201" s="188"/>
      <c r="E201" s="188"/>
      <c r="F201" s="188"/>
      <c r="G201" s="188"/>
      <c r="H201" s="188"/>
      <c r="I201" s="188"/>
      <c r="J201" s="188"/>
      <c r="K201" s="188"/>
      <c r="L201" s="188"/>
      <c r="M201" s="188"/>
      <c r="N201" s="188"/>
      <c r="O201" s="64"/>
      <c r="P201" s="64"/>
    </row>
    <row r="202" spans="1:16" ht="18" x14ac:dyDescent="0.35">
      <c r="A202" s="188" t="s">
        <v>311</v>
      </c>
      <c r="B202" s="188"/>
      <c r="C202" s="188" t="s">
        <v>748</v>
      </c>
      <c r="D202" s="188"/>
      <c r="E202" s="188"/>
      <c r="F202" s="188"/>
      <c r="G202" s="188"/>
      <c r="H202" s="188"/>
      <c r="I202" s="188"/>
      <c r="J202" s="188"/>
      <c r="K202" s="188"/>
      <c r="L202" s="188"/>
      <c r="M202" s="188"/>
      <c r="N202" s="188"/>
      <c r="O202" s="64"/>
      <c r="P202" s="64"/>
    </row>
    <row r="203" spans="1:16" ht="18" x14ac:dyDescent="0.35">
      <c r="A203" s="188" t="s">
        <v>567</v>
      </c>
      <c r="B203" s="64"/>
      <c r="C203" s="64"/>
      <c r="D203" s="64"/>
      <c r="E203" s="64"/>
      <c r="F203" s="64"/>
      <c r="G203" s="64"/>
      <c r="H203" s="64"/>
      <c r="I203" s="64"/>
      <c r="J203" s="64"/>
      <c r="K203" s="64"/>
      <c r="L203" s="64"/>
      <c r="M203" s="64"/>
      <c r="N203" s="64"/>
      <c r="O203" s="64"/>
      <c r="P203" s="64"/>
    </row>
    <row r="204" spans="1:16" ht="18" x14ac:dyDescent="0.35">
      <c r="A204" s="188" t="s">
        <v>582</v>
      </c>
      <c r="B204" s="64"/>
      <c r="C204" s="64"/>
      <c r="D204" s="64"/>
      <c r="E204" s="64"/>
      <c r="F204" s="64"/>
      <c r="G204" s="64"/>
      <c r="H204" s="64"/>
      <c r="I204" s="64"/>
      <c r="J204" s="64"/>
      <c r="K204" s="64"/>
      <c r="L204" s="64"/>
      <c r="M204" s="64"/>
      <c r="N204" s="64"/>
      <c r="O204" s="64"/>
      <c r="P204" s="64"/>
    </row>
    <row r="205" spans="1:16" x14ac:dyDescent="0.3">
      <c r="A205" s="270"/>
      <c r="B205" s="64"/>
      <c r="C205" s="64"/>
      <c r="D205" s="64"/>
      <c r="E205" s="64"/>
      <c r="F205" s="64"/>
      <c r="G205" s="64"/>
      <c r="H205" s="64"/>
      <c r="I205" s="64"/>
      <c r="J205" s="64"/>
      <c r="K205" s="64"/>
      <c r="L205" s="64"/>
      <c r="M205" s="64"/>
      <c r="N205" s="64"/>
      <c r="O205" s="64"/>
      <c r="P205" s="64"/>
    </row>
    <row r="206" spans="1:16" ht="18" x14ac:dyDescent="0.35">
      <c r="A206" s="188" t="s">
        <v>339</v>
      </c>
      <c r="B206" s="64"/>
      <c r="C206" s="271" t="s">
        <v>750</v>
      </c>
      <c r="D206" s="271"/>
      <c r="E206" s="271"/>
      <c r="F206" s="271"/>
      <c r="G206" s="271"/>
      <c r="H206" s="64"/>
      <c r="I206" s="64"/>
      <c r="J206" s="64"/>
      <c r="K206" s="64"/>
      <c r="L206" s="64"/>
      <c r="M206" s="64"/>
      <c r="N206" s="64"/>
      <c r="O206" s="64"/>
      <c r="P206" s="64"/>
    </row>
    <row r="207" spans="1:16" ht="18" x14ac:dyDescent="0.35">
      <c r="A207" s="188" t="s">
        <v>367</v>
      </c>
      <c r="B207" s="64"/>
      <c r="C207" s="271"/>
      <c r="D207" s="271"/>
      <c r="E207" s="271"/>
      <c r="F207" s="271"/>
      <c r="G207" s="271"/>
      <c r="H207" s="64"/>
      <c r="I207" s="64"/>
      <c r="J207" s="64"/>
      <c r="K207" s="64"/>
      <c r="L207" s="64"/>
      <c r="M207" s="64"/>
      <c r="N207" s="64"/>
      <c r="O207" s="64"/>
      <c r="P207" s="64"/>
    </row>
    <row r="208" spans="1:16" ht="18" x14ac:dyDescent="0.35">
      <c r="A208" s="188" t="s">
        <v>368</v>
      </c>
      <c r="B208" s="64"/>
      <c r="C208" s="271"/>
      <c r="D208" s="271"/>
      <c r="E208" s="271"/>
      <c r="F208" s="271"/>
      <c r="G208" s="271"/>
      <c r="H208" s="64"/>
      <c r="I208" s="64"/>
      <c r="J208" s="64"/>
      <c r="K208" s="64"/>
      <c r="L208" s="64"/>
      <c r="M208" s="64"/>
      <c r="N208" s="64"/>
      <c r="O208" s="64"/>
      <c r="P208" s="64"/>
    </row>
    <row r="209" spans="1:16" x14ac:dyDescent="0.3">
      <c r="A209" s="270"/>
      <c r="B209" s="64"/>
      <c r="C209" s="271"/>
      <c r="D209" s="271"/>
      <c r="E209" s="271"/>
      <c r="F209" s="271"/>
      <c r="G209" s="271"/>
      <c r="H209" s="64"/>
      <c r="I209" s="64"/>
      <c r="J209" s="64"/>
      <c r="K209" s="64"/>
      <c r="L209" s="64"/>
      <c r="M209" s="64"/>
      <c r="N209" s="64"/>
      <c r="O209" s="64"/>
      <c r="P209" s="64"/>
    </row>
    <row r="210" spans="1:16" x14ac:dyDescent="0.3">
      <c r="A210" s="270"/>
      <c r="B210" s="64"/>
      <c r="C210" s="271"/>
      <c r="D210" s="271"/>
      <c r="E210" s="271"/>
      <c r="F210" s="271"/>
      <c r="G210" s="271"/>
      <c r="H210" s="64"/>
      <c r="I210" s="64"/>
      <c r="J210" s="64"/>
      <c r="K210" s="64"/>
      <c r="L210" s="64"/>
      <c r="M210" s="64"/>
      <c r="N210" s="64"/>
      <c r="O210" s="64"/>
      <c r="P210" s="64"/>
    </row>
    <row r="211" spans="1:16" x14ac:dyDescent="0.3">
      <c r="A211" s="270"/>
      <c r="B211" s="64"/>
      <c r="C211" s="271"/>
      <c r="D211" s="271"/>
      <c r="E211" s="271"/>
      <c r="F211" s="271"/>
      <c r="G211" s="271"/>
      <c r="H211" s="64"/>
      <c r="I211" s="64"/>
      <c r="J211" s="64"/>
      <c r="K211" s="64"/>
      <c r="L211" s="64"/>
      <c r="M211" s="64"/>
      <c r="N211" s="64"/>
      <c r="O211" s="64"/>
      <c r="P211" s="64"/>
    </row>
    <row r="212" spans="1:16" x14ac:dyDescent="0.3">
      <c r="A212" s="270"/>
      <c r="B212" s="64"/>
      <c r="C212" s="271"/>
      <c r="D212" s="271"/>
      <c r="E212" s="271"/>
      <c r="F212" s="271"/>
      <c r="G212" s="271"/>
      <c r="H212" s="64"/>
      <c r="I212" s="64"/>
      <c r="J212" s="64"/>
      <c r="K212" s="64"/>
      <c r="L212" s="64"/>
      <c r="M212" s="64"/>
      <c r="N212" s="64"/>
      <c r="O212" s="64"/>
      <c r="P212" s="64"/>
    </row>
    <row r="213" spans="1:16" x14ac:dyDescent="0.3">
      <c r="A213" s="270"/>
      <c r="B213" s="64"/>
      <c r="C213" s="271"/>
      <c r="D213" s="271"/>
      <c r="E213" s="271"/>
      <c r="F213" s="271"/>
      <c r="G213" s="271"/>
      <c r="H213" s="64"/>
      <c r="I213" s="64"/>
      <c r="J213" s="64"/>
      <c r="K213" s="64"/>
      <c r="L213" s="64"/>
      <c r="M213" s="64"/>
      <c r="N213" s="64"/>
      <c r="O213" s="64"/>
      <c r="P213" s="64"/>
    </row>
    <row r="214" spans="1:16" x14ac:dyDescent="0.3">
      <c r="A214" s="270"/>
      <c r="B214" s="64"/>
      <c r="C214" s="64"/>
      <c r="D214" s="64"/>
      <c r="E214" s="64"/>
      <c r="F214" s="64"/>
      <c r="G214" s="64"/>
      <c r="H214" s="64"/>
      <c r="I214" s="64"/>
      <c r="J214" s="64"/>
      <c r="K214" s="64"/>
      <c r="L214" s="64"/>
      <c r="M214" s="64"/>
      <c r="N214" s="64"/>
      <c r="O214" s="64"/>
      <c r="P214" s="64"/>
    </row>
    <row r="215" spans="1:16" x14ac:dyDescent="0.3">
      <c r="A215" s="270"/>
      <c r="B215" s="64"/>
      <c r="C215" s="64"/>
      <c r="D215" s="64"/>
      <c r="E215" s="64"/>
      <c r="F215" s="64"/>
      <c r="G215" s="64"/>
      <c r="H215" s="64"/>
      <c r="I215" s="64"/>
      <c r="J215" s="64"/>
      <c r="K215" s="64"/>
      <c r="L215" s="64"/>
      <c r="M215" s="64"/>
      <c r="N215" s="64"/>
      <c r="O215" s="64"/>
      <c r="P215" s="64"/>
    </row>
    <row r="216" spans="1:16" x14ac:dyDescent="0.3">
      <c r="A216" s="270"/>
      <c r="B216" s="64"/>
      <c r="C216" s="64"/>
      <c r="D216" s="64"/>
      <c r="E216" s="64"/>
      <c r="F216" s="64"/>
      <c r="G216" s="64"/>
      <c r="H216" s="64"/>
      <c r="I216" s="64"/>
      <c r="J216" s="64"/>
      <c r="K216" s="64"/>
      <c r="L216" s="64"/>
      <c r="M216" s="64"/>
      <c r="N216" s="64"/>
      <c r="O216" s="64"/>
      <c r="P216" s="64"/>
    </row>
    <row r="217" spans="1:16" x14ac:dyDescent="0.3">
      <c r="A217" s="270"/>
      <c r="B217" s="64"/>
      <c r="C217" s="64"/>
      <c r="D217" s="64"/>
      <c r="E217" s="64"/>
      <c r="F217" s="64"/>
      <c r="G217" s="64"/>
      <c r="H217" s="64"/>
      <c r="I217" s="64"/>
      <c r="J217" s="64"/>
      <c r="K217" s="64"/>
      <c r="L217" s="64"/>
      <c r="M217" s="64"/>
      <c r="N217" s="64"/>
      <c r="O217" s="64"/>
      <c r="P217" s="64"/>
    </row>
    <row r="218" spans="1:16" x14ac:dyDescent="0.3">
      <c r="A218" s="270"/>
      <c r="B218" s="64"/>
      <c r="C218" s="64"/>
      <c r="D218" s="64"/>
      <c r="E218" s="64"/>
      <c r="F218" s="64"/>
      <c r="G218" s="64"/>
      <c r="H218" s="64"/>
      <c r="I218" s="64"/>
      <c r="J218" s="64"/>
      <c r="K218" s="64"/>
      <c r="L218" s="64"/>
      <c r="M218" s="64"/>
      <c r="N218" s="64"/>
      <c r="O218" s="64"/>
      <c r="P218" s="64"/>
    </row>
    <row r="219" spans="1:16" x14ac:dyDescent="0.3">
      <c r="A219" s="270"/>
      <c r="B219" s="64"/>
      <c r="C219" s="64"/>
      <c r="D219" s="64"/>
      <c r="E219" s="64"/>
      <c r="F219" s="64"/>
      <c r="G219" s="64"/>
      <c r="H219" s="64"/>
      <c r="I219" s="64"/>
      <c r="J219" s="64"/>
      <c r="K219" s="64"/>
      <c r="L219" s="64"/>
      <c r="M219" s="64"/>
      <c r="N219" s="64"/>
      <c r="O219" s="64"/>
      <c r="P219" s="64"/>
    </row>
    <row r="220" spans="1:16" x14ac:dyDescent="0.3">
      <c r="A220" s="270"/>
      <c r="B220" s="64"/>
      <c r="C220" s="64"/>
      <c r="D220" s="64"/>
      <c r="E220" s="64"/>
      <c r="F220" s="64"/>
      <c r="G220" s="64"/>
      <c r="H220" s="64"/>
      <c r="I220" s="64"/>
      <c r="J220" s="64"/>
      <c r="K220" s="64"/>
      <c r="L220" s="64"/>
      <c r="M220" s="64"/>
      <c r="N220" s="64"/>
      <c r="O220" s="64"/>
      <c r="P220" s="64"/>
    </row>
    <row r="221" spans="1:16" x14ac:dyDescent="0.3">
      <c r="A221" s="270"/>
      <c r="B221" s="64"/>
      <c r="C221" s="64"/>
      <c r="D221" s="64"/>
      <c r="E221" s="64"/>
      <c r="F221" s="64"/>
      <c r="G221" s="64"/>
      <c r="H221" s="64"/>
      <c r="I221" s="64"/>
      <c r="J221" s="64"/>
      <c r="K221" s="64"/>
      <c r="L221" s="64"/>
      <c r="M221" s="64"/>
      <c r="N221" s="64"/>
      <c r="O221" s="64"/>
      <c r="P221" s="64"/>
    </row>
    <row r="222" spans="1:16" x14ac:dyDescent="0.3">
      <c r="A222" s="270"/>
      <c r="B222" s="64"/>
      <c r="C222" s="64"/>
      <c r="D222" s="64"/>
      <c r="E222" s="64"/>
      <c r="F222" s="64"/>
      <c r="G222" s="64"/>
      <c r="H222" s="64"/>
      <c r="I222" s="64"/>
      <c r="J222" s="64"/>
      <c r="K222" s="64"/>
      <c r="L222" s="64"/>
      <c r="M222" s="64"/>
      <c r="N222" s="64"/>
      <c r="O222" s="64"/>
      <c r="P222" s="64"/>
    </row>
    <row r="223" spans="1:16" x14ac:dyDescent="0.3">
      <c r="A223" s="270"/>
      <c r="B223" s="64"/>
      <c r="C223" s="64"/>
      <c r="D223" s="64"/>
      <c r="E223" s="64"/>
      <c r="F223" s="64"/>
      <c r="G223" s="64"/>
      <c r="H223" s="64"/>
      <c r="I223" s="64"/>
      <c r="J223" s="64"/>
      <c r="K223" s="64"/>
      <c r="L223" s="64"/>
      <c r="M223" s="64"/>
      <c r="N223" s="64"/>
      <c r="O223" s="64"/>
      <c r="P223" s="64"/>
    </row>
    <row r="224" spans="1:16" x14ac:dyDescent="0.3">
      <c r="A224" s="270"/>
      <c r="B224" s="64"/>
      <c r="C224" s="64"/>
      <c r="D224" s="64"/>
      <c r="E224" s="64"/>
      <c r="F224" s="64"/>
      <c r="G224" s="64"/>
      <c r="H224" s="64"/>
      <c r="I224" s="64"/>
      <c r="J224" s="64"/>
      <c r="K224" s="64"/>
      <c r="L224" s="64"/>
      <c r="M224" s="64"/>
      <c r="N224" s="64"/>
      <c r="O224" s="64"/>
      <c r="P224" s="64"/>
    </row>
    <row r="225" spans="1:16" x14ac:dyDescent="0.3">
      <c r="A225" s="270"/>
      <c r="B225" s="64"/>
      <c r="C225" s="64"/>
      <c r="D225" s="64"/>
      <c r="E225" s="64"/>
      <c r="F225" s="64"/>
      <c r="G225" s="64"/>
      <c r="H225" s="64"/>
      <c r="I225" s="64"/>
      <c r="J225" s="64"/>
      <c r="K225" s="64"/>
      <c r="L225" s="64"/>
      <c r="M225" s="64"/>
      <c r="N225" s="64"/>
      <c r="O225" s="64"/>
      <c r="P225" s="64"/>
    </row>
    <row r="226" spans="1:16" x14ac:dyDescent="0.3">
      <c r="A226" s="270"/>
      <c r="B226" s="64"/>
      <c r="C226" s="64"/>
      <c r="D226" s="64"/>
      <c r="E226" s="64"/>
      <c r="F226" s="64"/>
      <c r="G226" s="64"/>
      <c r="H226" s="64"/>
      <c r="I226" s="64"/>
      <c r="J226" s="64"/>
      <c r="K226" s="64"/>
      <c r="L226" s="64"/>
      <c r="M226" s="64"/>
      <c r="N226" s="64"/>
      <c r="O226" s="64"/>
      <c r="P226" s="64"/>
    </row>
    <row r="227" spans="1:16" x14ac:dyDescent="0.3">
      <c r="A227" s="64"/>
      <c r="B227" s="64"/>
      <c r="C227" s="64"/>
      <c r="D227" s="64"/>
      <c r="E227" s="64"/>
      <c r="F227" s="64"/>
      <c r="G227" s="64"/>
      <c r="H227" s="64"/>
      <c r="I227" s="64"/>
      <c r="J227" s="64"/>
      <c r="K227" s="64"/>
      <c r="L227" s="64"/>
      <c r="M227" s="64"/>
      <c r="N227" s="64"/>
      <c r="O227" s="64"/>
      <c r="P227" s="64"/>
    </row>
    <row r="228" spans="1:16" x14ac:dyDescent="0.3">
      <c r="A228" s="64"/>
      <c r="B228" s="64"/>
      <c r="C228" s="64"/>
      <c r="D228" s="64"/>
      <c r="E228" s="64"/>
      <c r="F228" s="64"/>
      <c r="G228" s="64"/>
      <c r="H228" s="64"/>
      <c r="I228" s="64"/>
      <c r="J228" s="64"/>
      <c r="K228" s="64"/>
      <c r="L228" s="64"/>
      <c r="M228" s="64"/>
      <c r="N228" s="64"/>
      <c r="O228" s="64"/>
      <c r="P228" s="64"/>
    </row>
    <row r="229" spans="1:16" x14ac:dyDescent="0.3">
      <c r="A229" s="64"/>
      <c r="B229" s="64"/>
      <c r="C229" s="64"/>
      <c r="D229" s="64"/>
      <c r="E229" s="64"/>
      <c r="F229" s="64"/>
      <c r="G229" s="64"/>
      <c r="H229" s="64"/>
      <c r="I229" s="64"/>
      <c r="J229" s="64"/>
      <c r="K229" s="64"/>
      <c r="L229" s="64"/>
      <c r="M229" s="64"/>
      <c r="N229" s="64"/>
      <c r="O229" s="64"/>
      <c r="P229" s="64"/>
    </row>
    <row r="230" spans="1:16" x14ac:dyDescent="0.3">
      <c r="A230" s="64"/>
      <c r="B230" s="64"/>
      <c r="C230" s="64"/>
      <c r="D230" s="64"/>
      <c r="E230" s="64"/>
      <c r="F230" s="64"/>
      <c r="G230" s="64"/>
      <c r="H230" s="64"/>
      <c r="I230" s="64"/>
      <c r="J230" s="64"/>
      <c r="K230" s="64"/>
      <c r="L230" s="64"/>
      <c r="M230" s="64"/>
      <c r="N230" s="64"/>
      <c r="O230" s="64"/>
      <c r="P230" s="64"/>
    </row>
    <row r="231" spans="1:16" x14ac:dyDescent="0.3">
      <c r="A231" s="64"/>
      <c r="B231" s="64"/>
      <c r="C231" s="64"/>
      <c r="D231" s="64"/>
      <c r="E231" s="64"/>
      <c r="F231" s="64"/>
      <c r="G231" s="64"/>
      <c r="H231" s="64"/>
      <c r="I231" s="64"/>
      <c r="J231" s="64"/>
      <c r="K231" s="64"/>
      <c r="L231" s="64"/>
      <c r="M231" s="64"/>
      <c r="N231" s="64"/>
      <c r="O231" s="64"/>
      <c r="P231" s="64"/>
    </row>
    <row r="232" spans="1:16" x14ac:dyDescent="0.3">
      <c r="A232" s="64"/>
      <c r="B232" s="64"/>
      <c r="C232" s="64"/>
      <c r="D232" s="64"/>
      <c r="E232" s="64"/>
      <c r="F232" s="64"/>
      <c r="G232" s="64"/>
      <c r="H232" s="64"/>
      <c r="I232" s="64"/>
      <c r="J232" s="64"/>
      <c r="K232" s="64"/>
      <c r="L232" s="64"/>
      <c r="M232" s="64"/>
      <c r="N232" s="64"/>
      <c r="O232" s="64"/>
      <c r="P232" s="64"/>
    </row>
    <row r="233" spans="1:16" x14ac:dyDescent="0.3">
      <c r="A233" s="64"/>
      <c r="B233" s="64"/>
      <c r="C233" s="64"/>
      <c r="D233" s="64"/>
      <c r="E233" s="64"/>
      <c r="F233" s="64"/>
      <c r="G233" s="64"/>
      <c r="H233" s="64"/>
      <c r="I233" s="64"/>
      <c r="J233" s="64"/>
      <c r="K233" s="64"/>
      <c r="L233" s="64"/>
      <c r="M233" s="64"/>
      <c r="N233" s="64"/>
      <c r="O233" s="64"/>
      <c r="P233" s="64"/>
    </row>
    <row r="234" spans="1:16" x14ac:dyDescent="0.3">
      <c r="A234" s="64"/>
      <c r="B234" s="64"/>
      <c r="C234" s="64"/>
      <c r="D234" s="64"/>
      <c r="E234" s="64"/>
      <c r="F234" s="64"/>
      <c r="G234" s="64"/>
      <c r="H234" s="64"/>
      <c r="I234" s="64"/>
      <c r="J234" s="64"/>
      <c r="K234" s="64"/>
      <c r="L234" s="64"/>
      <c r="M234" s="64"/>
      <c r="N234" s="64"/>
      <c r="O234" s="64"/>
      <c r="P234" s="64"/>
    </row>
    <row r="235" spans="1:16" x14ac:dyDescent="0.3">
      <c r="A235" s="64"/>
      <c r="B235" s="64"/>
      <c r="C235" s="64"/>
      <c r="D235" s="64"/>
      <c r="E235" s="64"/>
      <c r="F235" s="64"/>
      <c r="G235" s="64"/>
      <c r="H235" s="64"/>
      <c r="I235" s="64"/>
      <c r="J235" s="64"/>
      <c r="K235" s="64"/>
      <c r="L235" s="64"/>
      <c r="M235" s="64"/>
      <c r="N235" s="64"/>
      <c r="O235" s="64"/>
      <c r="P235" s="64"/>
    </row>
    <row r="236" spans="1:16" x14ac:dyDescent="0.3">
      <c r="A236" s="64"/>
      <c r="B236" s="64"/>
      <c r="C236" s="64"/>
      <c r="D236" s="64"/>
      <c r="E236" s="64"/>
      <c r="F236" s="64"/>
      <c r="G236" s="64"/>
      <c r="H236" s="64"/>
      <c r="I236" s="64"/>
      <c r="J236" s="64"/>
      <c r="K236" s="64"/>
      <c r="L236" s="64"/>
      <c r="M236" s="64"/>
      <c r="N236" s="64"/>
      <c r="O236" s="64"/>
      <c r="P236" s="64"/>
    </row>
    <row r="237" spans="1:16" x14ac:dyDescent="0.3">
      <c r="A237" s="64"/>
      <c r="B237" s="64"/>
      <c r="C237" s="64"/>
      <c r="D237" s="64"/>
      <c r="E237" s="64"/>
      <c r="F237" s="64"/>
      <c r="G237" s="64"/>
      <c r="H237" s="64"/>
      <c r="I237" s="64"/>
      <c r="J237" s="64"/>
      <c r="K237" s="64"/>
      <c r="L237" s="64"/>
      <c r="M237" s="64"/>
      <c r="N237" s="64"/>
      <c r="O237" s="64"/>
      <c r="P237" s="64"/>
    </row>
    <row r="238" spans="1:16" x14ac:dyDescent="0.3">
      <c r="A238" s="64"/>
      <c r="B238" s="64"/>
      <c r="C238" s="64"/>
      <c r="D238" s="64"/>
      <c r="E238" s="64"/>
      <c r="F238" s="64"/>
      <c r="G238" s="64"/>
      <c r="H238" s="64"/>
      <c r="I238" s="64"/>
      <c r="J238" s="64"/>
      <c r="K238" s="64"/>
      <c r="L238" s="64"/>
      <c r="M238" s="64"/>
      <c r="N238" s="64"/>
      <c r="O238" s="64"/>
      <c r="P238" s="64"/>
    </row>
    <row r="239" spans="1:16" x14ac:dyDescent="0.3">
      <c r="A239" s="64"/>
      <c r="B239" s="64"/>
      <c r="C239" s="64"/>
      <c r="D239" s="64"/>
      <c r="E239" s="64"/>
      <c r="F239" s="64"/>
      <c r="G239" s="64"/>
      <c r="H239" s="64"/>
      <c r="I239" s="64"/>
      <c r="J239" s="64"/>
      <c r="K239" s="64"/>
      <c r="L239" s="64"/>
      <c r="M239" s="64"/>
      <c r="N239" s="64"/>
      <c r="O239" s="64"/>
      <c r="P239" s="64"/>
    </row>
    <row r="240" spans="1:16" x14ac:dyDescent="0.3">
      <c r="A240" s="64"/>
      <c r="B240" s="64"/>
      <c r="C240" s="64"/>
      <c r="D240" s="64"/>
      <c r="E240" s="64"/>
      <c r="F240" s="64"/>
      <c r="G240" s="64"/>
      <c r="H240" s="64"/>
      <c r="I240" s="64"/>
      <c r="J240" s="64"/>
      <c r="K240" s="64"/>
      <c r="L240" s="64"/>
      <c r="M240" s="64"/>
      <c r="N240" s="64"/>
      <c r="O240" s="64"/>
      <c r="P240" s="64"/>
    </row>
    <row r="241" spans="1:16" x14ac:dyDescent="0.3">
      <c r="A241" s="64"/>
      <c r="B241" s="64"/>
      <c r="C241" s="64"/>
      <c r="D241" s="64"/>
      <c r="E241" s="64"/>
      <c r="F241" s="64"/>
      <c r="G241" s="64"/>
      <c r="H241" s="64"/>
      <c r="I241" s="64"/>
      <c r="J241" s="64"/>
      <c r="K241" s="64"/>
      <c r="L241" s="64"/>
      <c r="M241" s="64"/>
      <c r="N241" s="64"/>
      <c r="O241" s="64"/>
      <c r="P241" s="64"/>
    </row>
    <row r="242" spans="1:16" x14ac:dyDescent="0.3">
      <c r="A242" s="64"/>
      <c r="B242" s="64"/>
      <c r="C242" s="64"/>
      <c r="D242" s="64"/>
      <c r="E242" s="64"/>
      <c r="F242" s="64"/>
      <c r="G242" s="64"/>
      <c r="H242" s="64"/>
      <c r="I242" s="64"/>
      <c r="J242" s="64"/>
      <c r="K242" s="64"/>
      <c r="L242" s="64"/>
      <c r="M242" s="64"/>
      <c r="N242" s="64"/>
      <c r="O242" s="64"/>
      <c r="P242" s="64"/>
    </row>
    <row r="243" spans="1:16" x14ac:dyDescent="0.3">
      <c r="A243" s="64"/>
      <c r="B243" s="64"/>
      <c r="C243" s="64"/>
      <c r="D243" s="64"/>
      <c r="E243" s="64"/>
      <c r="F243" s="64"/>
      <c r="G243" s="64"/>
      <c r="H243" s="64"/>
      <c r="I243" s="64"/>
      <c r="J243" s="64"/>
      <c r="K243" s="64"/>
      <c r="L243" s="64"/>
      <c r="M243" s="64"/>
      <c r="N243" s="64"/>
      <c r="O243" s="64"/>
      <c r="P243" s="64"/>
    </row>
    <row r="244" spans="1:16" x14ac:dyDescent="0.3">
      <c r="A244" s="64"/>
      <c r="B244" s="64"/>
      <c r="C244" s="64"/>
      <c r="D244" s="64"/>
      <c r="E244" s="64"/>
      <c r="F244" s="64"/>
      <c r="G244" s="64"/>
      <c r="H244" s="64"/>
      <c r="I244" s="64"/>
      <c r="J244" s="64"/>
      <c r="K244" s="64"/>
      <c r="L244" s="64"/>
      <c r="M244" s="64"/>
      <c r="N244" s="64"/>
      <c r="O244" s="64"/>
      <c r="P244" s="64"/>
    </row>
    <row r="245" spans="1:16" x14ac:dyDescent="0.3">
      <c r="A245" s="64"/>
      <c r="B245" s="64"/>
      <c r="C245" s="64"/>
      <c r="D245" s="64"/>
      <c r="E245" s="64"/>
      <c r="F245" s="64"/>
      <c r="G245" s="64"/>
      <c r="H245" s="64"/>
      <c r="I245" s="64"/>
      <c r="J245" s="64"/>
      <c r="K245" s="64"/>
      <c r="L245" s="64"/>
      <c r="M245" s="64"/>
      <c r="N245" s="64"/>
      <c r="O245" s="64"/>
      <c r="P245" s="64"/>
    </row>
    <row r="246" spans="1:16" x14ac:dyDescent="0.3">
      <c r="A246" s="64"/>
      <c r="B246" s="64"/>
      <c r="C246" s="64"/>
      <c r="D246" s="64"/>
      <c r="E246" s="64"/>
      <c r="F246" s="64"/>
      <c r="G246" s="64"/>
      <c r="H246" s="64"/>
      <c r="I246" s="64"/>
      <c r="J246" s="64"/>
      <c r="K246" s="64"/>
      <c r="L246" s="64"/>
      <c r="M246" s="64"/>
      <c r="N246" s="64"/>
      <c r="O246" s="64"/>
      <c r="P246" s="64"/>
    </row>
    <row r="247" spans="1:16" x14ac:dyDescent="0.3">
      <c r="A247" s="64"/>
      <c r="B247" s="64"/>
      <c r="C247" s="64"/>
      <c r="D247" s="64"/>
      <c r="E247" s="64"/>
      <c r="F247" s="64"/>
      <c r="G247" s="64"/>
      <c r="H247" s="64"/>
      <c r="I247" s="64"/>
      <c r="J247" s="64"/>
      <c r="K247" s="64"/>
      <c r="L247" s="64"/>
      <c r="M247" s="64"/>
      <c r="N247" s="64"/>
      <c r="O247" s="64"/>
      <c r="P247" s="64"/>
    </row>
    <row r="248" spans="1:16" x14ac:dyDescent="0.3">
      <c r="A248" s="64"/>
      <c r="B248" s="64"/>
      <c r="C248" s="64"/>
      <c r="D248" s="64"/>
      <c r="E248" s="64"/>
      <c r="F248" s="64"/>
      <c r="G248" s="64"/>
      <c r="H248" s="64"/>
      <c r="I248" s="64"/>
      <c r="J248" s="64"/>
      <c r="K248" s="64"/>
      <c r="L248" s="64"/>
      <c r="M248" s="64"/>
      <c r="N248" s="64"/>
      <c r="O248" s="64"/>
      <c r="P248" s="64"/>
    </row>
    <row r="249" spans="1:16" x14ac:dyDescent="0.3">
      <c r="A249" s="64"/>
      <c r="B249" s="64"/>
      <c r="C249" s="64"/>
      <c r="D249" s="64"/>
      <c r="E249" s="64"/>
      <c r="F249" s="64"/>
      <c r="G249" s="64"/>
      <c r="H249" s="64"/>
      <c r="I249" s="64"/>
      <c r="J249" s="64"/>
      <c r="K249" s="64"/>
      <c r="L249" s="64"/>
      <c r="M249" s="64"/>
      <c r="N249" s="64"/>
      <c r="O249" s="64"/>
      <c r="P249" s="64"/>
    </row>
    <row r="250" spans="1:16" x14ac:dyDescent="0.3">
      <c r="A250" s="64"/>
      <c r="B250" s="64"/>
      <c r="C250" s="64"/>
      <c r="D250" s="64"/>
      <c r="E250" s="64"/>
      <c r="F250" s="64"/>
      <c r="G250" s="64"/>
      <c r="H250" s="64"/>
      <c r="I250" s="64"/>
      <c r="J250" s="64"/>
      <c r="K250" s="64"/>
      <c r="L250" s="64"/>
      <c r="M250" s="64"/>
      <c r="N250" s="64"/>
      <c r="O250" s="64"/>
      <c r="P250" s="64"/>
    </row>
    <row r="251" spans="1:16" x14ac:dyDescent="0.3">
      <c r="A251" s="64"/>
      <c r="B251" s="64"/>
      <c r="C251" s="64"/>
      <c r="D251" s="64"/>
      <c r="E251" s="64"/>
      <c r="F251" s="64"/>
      <c r="G251" s="64"/>
      <c r="H251" s="64"/>
      <c r="I251" s="64"/>
      <c r="J251" s="64"/>
      <c r="K251" s="64"/>
      <c r="L251" s="64"/>
      <c r="M251" s="64"/>
      <c r="N251" s="64"/>
      <c r="O251" s="64"/>
      <c r="P251" s="64"/>
    </row>
    <row r="252" spans="1:16" x14ac:dyDescent="0.3">
      <c r="A252" s="64"/>
      <c r="B252" s="64"/>
      <c r="C252" s="64"/>
      <c r="D252" s="64"/>
      <c r="E252" s="64"/>
      <c r="F252" s="64"/>
      <c r="G252" s="64"/>
      <c r="H252" s="64"/>
      <c r="I252" s="64"/>
      <c r="J252" s="64"/>
      <c r="K252" s="64"/>
      <c r="L252" s="64"/>
      <c r="M252" s="64"/>
      <c r="N252" s="64"/>
      <c r="O252" s="64"/>
      <c r="P252" s="64"/>
    </row>
    <row r="253" spans="1:16" x14ac:dyDescent="0.3">
      <c r="A253" s="64"/>
      <c r="B253" s="64"/>
      <c r="C253" s="64"/>
      <c r="D253" s="64"/>
      <c r="E253" s="64"/>
      <c r="F253" s="64"/>
      <c r="G253" s="64"/>
      <c r="H253" s="64"/>
      <c r="I253" s="64"/>
      <c r="J253" s="64"/>
      <c r="K253" s="64"/>
      <c r="L253" s="64"/>
      <c r="M253" s="64"/>
      <c r="N253" s="64"/>
      <c r="O253" s="64"/>
      <c r="P253" s="64"/>
    </row>
    <row r="254" spans="1:16" x14ac:dyDescent="0.3">
      <c r="A254" s="64"/>
      <c r="B254" s="64"/>
      <c r="C254" s="64"/>
      <c r="D254" s="64"/>
      <c r="E254" s="64"/>
      <c r="F254" s="64"/>
      <c r="G254" s="64"/>
      <c r="H254" s="64"/>
      <c r="I254" s="64"/>
      <c r="J254" s="64"/>
      <c r="K254" s="64"/>
      <c r="L254" s="64"/>
      <c r="M254" s="64"/>
      <c r="N254" s="64"/>
      <c r="O254" s="64"/>
      <c r="P254" s="64"/>
    </row>
    <row r="255" spans="1:16" x14ac:dyDescent="0.3">
      <c r="A255" s="64"/>
      <c r="B255" s="64"/>
      <c r="C255" s="64"/>
      <c r="D255" s="64"/>
      <c r="E255" s="64"/>
      <c r="F255" s="64"/>
      <c r="G255" s="64"/>
      <c r="H255" s="64"/>
      <c r="I255" s="64"/>
      <c r="J255" s="64"/>
      <c r="K255" s="64"/>
      <c r="L255" s="64"/>
      <c r="M255" s="64"/>
      <c r="N255" s="64"/>
      <c r="O255" s="64"/>
      <c r="P255" s="64"/>
    </row>
    <row r="256" spans="1:16" x14ac:dyDescent="0.3">
      <c r="A256" s="64"/>
      <c r="B256" s="64"/>
      <c r="C256" s="64"/>
      <c r="D256" s="64"/>
      <c r="E256" s="64"/>
      <c r="F256" s="64"/>
      <c r="G256" s="64"/>
      <c r="H256" s="64"/>
      <c r="I256" s="64"/>
      <c r="J256" s="64"/>
      <c r="K256" s="64"/>
      <c r="L256" s="64"/>
      <c r="M256" s="64"/>
      <c r="N256" s="64"/>
      <c r="O256" s="64"/>
      <c r="P256" s="64"/>
    </row>
    <row r="257" spans="1:16" x14ac:dyDescent="0.3">
      <c r="A257" s="64"/>
      <c r="B257" s="64"/>
      <c r="C257" s="64"/>
      <c r="D257" s="64"/>
      <c r="E257" s="64"/>
      <c r="F257" s="64"/>
      <c r="G257" s="64"/>
      <c r="H257" s="64"/>
      <c r="I257" s="64"/>
      <c r="J257" s="64"/>
      <c r="K257" s="64"/>
      <c r="L257" s="64"/>
      <c r="M257" s="64"/>
      <c r="N257" s="64"/>
      <c r="O257" s="64"/>
      <c r="P257" s="64"/>
    </row>
    <row r="258" spans="1:16" x14ac:dyDescent="0.3">
      <c r="A258" s="64"/>
      <c r="B258" s="64"/>
      <c r="C258" s="64"/>
      <c r="D258" s="64"/>
      <c r="E258" s="64"/>
      <c r="F258" s="64"/>
      <c r="G258" s="64"/>
      <c r="H258" s="64"/>
      <c r="I258" s="64"/>
      <c r="J258" s="64"/>
      <c r="K258" s="64"/>
      <c r="L258" s="64"/>
      <c r="M258" s="64"/>
      <c r="N258" s="64"/>
      <c r="O258" s="64"/>
      <c r="P258" s="64"/>
    </row>
    <row r="259" spans="1:16" x14ac:dyDescent="0.3">
      <c r="A259" s="64"/>
      <c r="B259" s="64"/>
      <c r="C259" s="64"/>
      <c r="D259" s="64"/>
      <c r="E259" s="64"/>
      <c r="F259" s="64"/>
      <c r="G259" s="64"/>
      <c r="H259" s="64"/>
      <c r="I259" s="64"/>
      <c r="J259" s="64"/>
      <c r="K259" s="64"/>
      <c r="L259" s="64"/>
      <c r="M259" s="64"/>
      <c r="N259" s="64"/>
      <c r="O259" s="64"/>
      <c r="P259" s="64"/>
    </row>
    <row r="260" spans="1:16" x14ac:dyDescent="0.3">
      <c r="A260" s="64"/>
      <c r="B260" s="64"/>
      <c r="C260" s="64"/>
      <c r="D260" s="64"/>
      <c r="E260" s="64"/>
      <c r="F260" s="64"/>
      <c r="G260" s="64"/>
      <c r="H260" s="64"/>
      <c r="I260" s="64"/>
      <c r="J260" s="64"/>
      <c r="K260" s="64"/>
      <c r="L260" s="64"/>
      <c r="M260" s="64"/>
      <c r="N260" s="64"/>
      <c r="O260" s="64"/>
      <c r="P260" s="64"/>
    </row>
    <row r="261" spans="1:16" x14ac:dyDescent="0.3">
      <c r="A261" s="64"/>
      <c r="B261" s="64"/>
      <c r="C261" s="64"/>
      <c r="D261" s="64"/>
      <c r="E261" s="64"/>
      <c r="F261" s="64"/>
      <c r="G261" s="64"/>
      <c r="H261" s="64"/>
      <c r="I261" s="64"/>
      <c r="J261" s="64"/>
      <c r="K261" s="64"/>
      <c r="L261" s="64"/>
      <c r="M261" s="64"/>
      <c r="N261" s="64"/>
      <c r="O261" s="64"/>
      <c r="P261" s="64"/>
    </row>
    <row r="262" spans="1:16" x14ac:dyDescent="0.3">
      <c r="A262" s="64"/>
      <c r="B262" s="64"/>
      <c r="C262" s="64"/>
      <c r="D262" s="64"/>
      <c r="E262" s="64"/>
      <c r="F262" s="64"/>
      <c r="G262" s="64"/>
      <c r="H262" s="64"/>
      <c r="I262" s="64"/>
      <c r="J262" s="64"/>
      <c r="K262" s="64"/>
      <c r="L262" s="64"/>
      <c r="M262" s="64"/>
      <c r="N262" s="64"/>
      <c r="O262" s="64"/>
      <c r="P262" s="64"/>
    </row>
    <row r="263" spans="1:16" x14ac:dyDescent="0.3">
      <c r="A263" s="64"/>
      <c r="B263" s="64"/>
      <c r="C263" s="64"/>
      <c r="D263" s="64"/>
      <c r="E263" s="64"/>
      <c r="F263" s="64"/>
      <c r="G263" s="64"/>
      <c r="H263" s="64"/>
      <c r="I263" s="64"/>
      <c r="J263" s="64"/>
      <c r="K263" s="64"/>
      <c r="L263" s="64"/>
      <c r="M263" s="64"/>
      <c r="N263" s="64"/>
      <c r="O263" s="64"/>
      <c r="P263" s="64"/>
    </row>
    <row r="264" spans="1:16" x14ac:dyDescent="0.3">
      <c r="A264" s="64"/>
      <c r="B264" s="64"/>
      <c r="C264" s="64"/>
      <c r="D264" s="64"/>
      <c r="E264" s="64"/>
      <c r="F264" s="64"/>
      <c r="G264" s="64"/>
      <c r="H264" s="64"/>
      <c r="I264" s="64"/>
      <c r="J264" s="64"/>
      <c r="K264" s="64"/>
      <c r="L264" s="64"/>
      <c r="M264" s="64"/>
      <c r="N264" s="64"/>
      <c r="O264" s="64"/>
      <c r="P264" s="64"/>
    </row>
    <row r="265" spans="1:16" x14ac:dyDescent="0.3">
      <c r="A265" s="64"/>
      <c r="B265" s="64"/>
      <c r="C265" s="64"/>
      <c r="D265" s="64"/>
      <c r="E265" s="64"/>
      <c r="F265" s="64"/>
      <c r="G265" s="64"/>
      <c r="H265" s="64"/>
      <c r="I265" s="64"/>
      <c r="J265" s="64"/>
      <c r="K265" s="64"/>
      <c r="L265" s="64"/>
      <c r="M265" s="64"/>
      <c r="N265" s="64"/>
      <c r="O265" s="64"/>
      <c r="P265" s="64"/>
    </row>
    <row r="266" spans="1:16" x14ac:dyDescent="0.3">
      <c r="A266" s="64"/>
      <c r="B266" s="64"/>
      <c r="C266" s="64"/>
      <c r="D266" s="64"/>
      <c r="E266" s="64"/>
      <c r="F266" s="64"/>
      <c r="G266" s="64"/>
      <c r="H266" s="64"/>
      <c r="I266" s="64"/>
      <c r="J266" s="64"/>
      <c r="K266" s="64"/>
      <c r="L266" s="64"/>
      <c r="M266" s="64"/>
      <c r="N266" s="64"/>
      <c r="O266" s="64"/>
      <c r="P266" s="64"/>
    </row>
    <row r="267" spans="1:16" x14ac:dyDescent="0.3">
      <c r="A267" s="64"/>
      <c r="B267" s="64"/>
      <c r="C267" s="64"/>
      <c r="D267" s="64"/>
      <c r="E267" s="64"/>
      <c r="F267" s="64"/>
      <c r="G267" s="64"/>
      <c r="H267" s="64"/>
      <c r="I267" s="64"/>
      <c r="J267" s="64"/>
      <c r="K267" s="64"/>
      <c r="L267" s="64"/>
      <c r="M267" s="64"/>
      <c r="N267" s="64"/>
      <c r="O267" s="64"/>
      <c r="P267" s="64"/>
    </row>
    <row r="268" spans="1:16" x14ac:dyDescent="0.3">
      <c r="A268" s="64"/>
      <c r="B268" s="64"/>
      <c r="C268" s="64"/>
      <c r="D268" s="64"/>
      <c r="E268" s="64"/>
      <c r="F268" s="64"/>
      <c r="G268" s="64"/>
      <c r="H268" s="64"/>
      <c r="I268" s="64"/>
      <c r="J268" s="64"/>
      <c r="K268" s="64"/>
      <c r="L268" s="64"/>
      <c r="M268" s="64"/>
      <c r="N268" s="64"/>
      <c r="O268" s="64"/>
      <c r="P268" s="64"/>
    </row>
    <row r="269" spans="1:16" x14ac:dyDescent="0.3">
      <c r="A269" s="64"/>
      <c r="B269" s="64"/>
      <c r="C269" s="64"/>
      <c r="D269" s="64"/>
      <c r="E269" s="64"/>
      <c r="F269" s="64"/>
      <c r="G269" s="64"/>
      <c r="H269" s="64"/>
      <c r="I269" s="64"/>
      <c r="J269" s="64"/>
      <c r="K269" s="64"/>
      <c r="L269" s="64"/>
      <c r="M269" s="64"/>
      <c r="N269" s="64"/>
      <c r="O269" s="64"/>
      <c r="P269" s="64"/>
    </row>
    <row r="270" spans="1:16" x14ac:dyDescent="0.3">
      <c r="A270" s="64"/>
      <c r="B270" s="64"/>
      <c r="C270" s="64"/>
      <c r="D270" s="64"/>
      <c r="E270" s="64"/>
      <c r="F270" s="64"/>
      <c r="G270" s="64"/>
      <c r="H270" s="64"/>
      <c r="I270" s="64"/>
      <c r="J270" s="64"/>
      <c r="K270" s="64"/>
      <c r="L270" s="64"/>
      <c r="M270" s="64"/>
      <c r="N270" s="64"/>
      <c r="O270" s="64"/>
      <c r="P270" s="64"/>
    </row>
    <row r="271" spans="1:16" x14ac:dyDescent="0.3">
      <c r="A271" s="64"/>
      <c r="B271" s="64"/>
      <c r="C271" s="64"/>
      <c r="D271" s="64"/>
      <c r="E271" s="64"/>
      <c r="F271" s="64"/>
      <c r="G271" s="64"/>
      <c r="H271" s="64"/>
      <c r="I271" s="64"/>
      <c r="J271" s="64"/>
      <c r="K271" s="64"/>
      <c r="L271" s="64"/>
      <c r="M271" s="64"/>
      <c r="N271" s="64"/>
      <c r="O271" s="64"/>
      <c r="P271" s="64"/>
    </row>
    <row r="272" spans="1:16" x14ac:dyDescent="0.3">
      <c r="A272" s="64"/>
      <c r="B272" s="64"/>
      <c r="C272" s="64"/>
      <c r="D272" s="64"/>
      <c r="E272" s="64"/>
      <c r="F272" s="64"/>
      <c r="G272" s="64"/>
      <c r="H272" s="64"/>
      <c r="I272" s="64"/>
      <c r="J272" s="64"/>
      <c r="K272" s="64"/>
      <c r="L272" s="64"/>
      <c r="M272" s="64"/>
      <c r="N272" s="64"/>
      <c r="O272" s="64"/>
      <c r="P272" s="64"/>
    </row>
    <row r="273" spans="1:16" x14ac:dyDescent="0.3">
      <c r="A273" s="64"/>
      <c r="B273" s="64"/>
      <c r="C273" s="64"/>
      <c r="D273" s="64"/>
      <c r="E273" s="64"/>
      <c r="F273" s="64"/>
      <c r="G273" s="64"/>
      <c r="H273" s="64"/>
      <c r="I273" s="64"/>
      <c r="J273" s="64"/>
      <c r="K273" s="64"/>
      <c r="L273" s="64"/>
      <c r="M273" s="64"/>
      <c r="N273" s="64"/>
      <c r="O273" s="64"/>
      <c r="P273" s="64"/>
    </row>
    <row r="274" spans="1:16" x14ac:dyDescent="0.3">
      <c r="A274" s="64"/>
      <c r="B274" s="64"/>
      <c r="C274" s="64"/>
      <c r="D274" s="64"/>
      <c r="E274" s="64"/>
      <c r="F274" s="64"/>
      <c r="G274" s="64"/>
      <c r="H274" s="64"/>
      <c r="I274" s="64"/>
      <c r="J274" s="64"/>
      <c r="K274" s="64"/>
      <c r="L274" s="64"/>
      <c r="M274" s="64"/>
      <c r="N274" s="64"/>
      <c r="O274" s="64"/>
      <c r="P274" s="64"/>
    </row>
    <row r="275" spans="1:16" x14ac:dyDescent="0.3">
      <c r="A275" s="64"/>
      <c r="B275" s="64"/>
      <c r="C275" s="64"/>
      <c r="D275" s="64"/>
      <c r="E275" s="64"/>
      <c r="F275" s="64"/>
      <c r="G275" s="64"/>
      <c r="H275" s="64"/>
      <c r="I275" s="64"/>
      <c r="J275" s="64"/>
      <c r="K275" s="64"/>
      <c r="L275" s="64"/>
      <c r="M275" s="64"/>
      <c r="N275" s="64"/>
      <c r="O275" s="64"/>
      <c r="P275" s="64"/>
    </row>
    <row r="276" spans="1:16" x14ac:dyDescent="0.3">
      <c r="A276" s="64"/>
      <c r="B276" s="64"/>
      <c r="C276" s="64"/>
      <c r="D276" s="64"/>
      <c r="E276" s="64"/>
      <c r="F276" s="64"/>
      <c r="G276" s="64"/>
      <c r="H276" s="64"/>
      <c r="I276" s="64"/>
      <c r="J276" s="64"/>
      <c r="K276" s="64"/>
      <c r="L276" s="64"/>
      <c r="M276" s="64"/>
      <c r="N276" s="64"/>
      <c r="O276" s="64"/>
      <c r="P276" s="64"/>
    </row>
    <row r="277" spans="1:16" x14ac:dyDescent="0.3">
      <c r="A277" s="64"/>
      <c r="B277" s="64"/>
      <c r="C277" s="64"/>
      <c r="D277" s="64"/>
      <c r="E277" s="64"/>
      <c r="F277" s="64"/>
      <c r="G277" s="64"/>
      <c r="H277" s="64"/>
      <c r="I277" s="64"/>
      <c r="J277" s="64"/>
      <c r="K277" s="64"/>
      <c r="L277" s="64"/>
      <c r="M277" s="64"/>
      <c r="N277" s="64"/>
      <c r="O277" s="64"/>
      <c r="P277" s="64"/>
    </row>
    <row r="278" spans="1:16" x14ac:dyDescent="0.3">
      <c r="A278" s="64"/>
      <c r="B278" s="64"/>
      <c r="C278" s="64"/>
      <c r="D278" s="64"/>
      <c r="E278" s="64"/>
      <c r="F278" s="64"/>
      <c r="G278" s="64"/>
      <c r="H278" s="64"/>
      <c r="I278" s="64"/>
      <c r="J278" s="64"/>
      <c r="K278" s="64"/>
      <c r="L278" s="64"/>
      <c r="M278" s="64"/>
      <c r="N278" s="64"/>
      <c r="O278" s="64"/>
      <c r="P278" s="64"/>
    </row>
    <row r="279" spans="1:16" x14ac:dyDescent="0.3">
      <c r="A279" s="64"/>
      <c r="B279" s="64"/>
      <c r="C279" s="64"/>
      <c r="D279" s="64"/>
      <c r="E279" s="64"/>
      <c r="F279" s="64"/>
      <c r="G279" s="64"/>
      <c r="H279" s="64"/>
      <c r="I279" s="64"/>
      <c r="J279" s="64"/>
      <c r="K279" s="64"/>
      <c r="L279" s="64"/>
      <c r="M279" s="64"/>
      <c r="N279" s="64"/>
      <c r="O279" s="64"/>
      <c r="P279" s="64"/>
    </row>
    <row r="280" spans="1:16" x14ac:dyDescent="0.3">
      <c r="A280" s="64"/>
      <c r="B280" s="64"/>
      <c r="C280" s="64"/>
      <c r="D280" s="64"/>
      <c r="E280" s="64"/>
      <c r="F280" s="64"/>
      <c r="G280" s="64"/>
      <c r="H280" s="64"/>
      <c r="I280" s="64"/>
      <c r="J280" s="64"/>
      <c r="K280" s="64"/>
      <c r="L280" s="64"/>
      <c r="M280" s="64"/>
      <c r="N280" s="64"/>
      <c r="O280" s="64"/>
      <c r="P280" s="64"/>
    </row>
    <row r="281" spans="1:16" x14ac:dyDescent="0.3">
      <c r="A281" s="64"/>
      <c r="B281" s="64"/>
      <c r="C281" s="64"/>
      <c r="D281" s="64"/>
      <c r="E281" s="64"/>
      <c r="F281" s="64"/>
      <c r="G281" s="64"/>
      <c r="H281" s="64"/>
      <c r="I281" s="64"/>
      <c r="J281" s="64"/>
      <c r="K281" s="64"/>
      <c r="L281" s="64"/>
      <c r="M281" s="64"/>
      <c r="N281" s="64"/>
      <c r="O281" s="64"/>
      <c r="P281" s="64"/>
    </row>
    <row r="282" spans="1:16" x14ac:dyDescent="0.3">
      <c r="A282" s="64"/>
      <c r="B282" s="64"/>
      <c r="C282" s="64"/>
      <c r="D282" s="64"/>
      <c r="E282" s="64"/>
      <c r="F282" s="64"/>
      <c r="G282" s="64"/>
      <c r="H282" s="64"/>
      <c r="I282" s="64"/>
      <c r="J282" s="64"/>
      <c r="K282" s="64"/>
      <c r="L282" s="64"/>
      <c r="M282" s="64"/>
      <c r="N282" s="64"/>
      <c r="O282" s="64"/>
      <c r="P282" s="64"/>
    </row>
    <row r="283" spans="1:16" x14ac:dyDescent="0.3">
      <c r="A283" s="64"/>
      <c r="B283" s="64"/>
      <c r="C283" s="64"/>
      <c r="D283" s="64"/>
      <c r="E283" s="64"/>
      <c r="F283" s="64"/>
      <c r="G283" s="64"/>
      <c r="H283" s="64"/>
      <c r="I283" s="64"/>
      <c r="J283" s="64"/>
      <c r="K283" s="64"/>
      <c r="L283" s="64"/>
      <c r="M283" s="64"/>
      <c r="N283" s="64"/>
      <c r="O283" s="64"/>
      <c r="P283" s="64"/>
    </row>
    <row r="284" spans="1:16" x14ac:dyDescent="0.3">
      <c r="A284" s="64"/>
      <c r="B284" s="64"/>
      <c r="C284" s="64"/>
      <c r="D284" s="64"/>
      <c r="E284" s="64"/>
      <c r="F284" s="64"/>
      <c r="G284" s="64"/>
      <c r="H284" s="64"/>
      <c r="I284" s="64"/>
      <c r="J284" s="64"/>
      <c r="K284" s="64"/>
      <c r="L284" s="64"/>
      <c r="M284" s="64"/>
      <c r="N284" s="64"/>
      <c r="O284" s="64"/>
      <c r="P284" s="64"/>
    </row>
    <row r="285" spans="1:16" x14ac:dyDescent="0.3">
      <c r="A285" s="64"/>
      <c r="B285" s="64"/>
      <c r="C285" s="64"/>
      <c r="D285" s="64"/>
      <c r="E285" s="64"/>
      <c r="F285" s="64"/>
      <c r="G285" s="64"/>
      <c r="H285" s="64"/>
      <c r="I285" s="64"/>
      <c r="J285" s="64"/>
      <c r="K285" s="64"/>
      <c r="L285" s="64"/>
      <c r="M285" s="64"/>
      <c r="N285" s="64"/>
      <c r="O285" s="64"/>
      <c r="P285" s="64"/>
    </row>
    <row r="286" spans="1:16" x14ac:dyDescent="0.3">
      <c r="A286" s="64"/>
      <c r="B286" s="64"/>
      <c r="C286" s="64"/>
      <c r="D286" s="64"/>
      <c r="E286" s="64"/>
      <c r="F286" s="64"/>
      <c r="G286" s="64"/>
      <c r="H286" s="64"/>
      <c r="I286" s="64"/>
      <c r="J286" s="64"/>
      <c r="K286" s="64"/>
      <c r="L286" s="64"/>
      <c r="M286" s="64"/>
      <c r="N286" s="64"/>
      <c r="O286" s="64"/>
      <c r="P286" s="64"/>
    </row>
    <row r="287" spans="1:16" x14ac:dyDescent="0.3">
      <c r="A287" s="64"/>
      <c r="B287" s="64"/>
      <c r="C287" s="64"/>
      <c r="D287" s="64"/>
      <c r="E287" s="64"/>
      <c r="F287" s="64"/>
      <c r="G287" s="64"/>
      <c r="H287" s="64"/>
      <c r="I287" s="64"/>
      <c r="J287" s="64"/>
      <c r="K287" s="64"/>
      <c r="L287" s="64"/>
      <c r="M287" s="64"/>
      <c r="N287" s="64"/>
      <c r="O287" s="64"/>
      <c r="P287" s="64"/>
    </row>
    <row r="288" spans="1:16" x14ac:dyDescent="0.3">
      <c r="A288" s="64"/>
      <c r="B288" s="64"/>
      <c r="C288" s="64"/>
      <c r="D288" s="64"/>
      <c r="E288" s="64"/>
      <c r="F288" s="64"/>
      <c r="G288" s="64"/>
      <c r="H288" s="64"/>
      <c r="I288" s="64"/>
      <c r="J288" s="64"/>
      <c r="K288" s="64"/>
      <c r="L288" s="64"/>
      <c r="M288" s="64"/>
      <c r="N288" s="64"/>
      <c r="O288" s="64"/>
      <c r="P288" s="64"/>
    </row>
    <row r="289" spans="1:16" x14ac:dyDescent="0.3">
      <c r="A289" s="64"/>
      <c r="B289" s="64"/>
      <c r="C289" s="64"/>
      <c r="D289" s="64"/>
      <c r="E289" s="64"/>
      <c r="F289" s="64"/>
      <c r="G289" s="64"/>
      <c r="H289" s="64"/>
      <c r="I289" s="64"/>
      <c r="J289" s="64"/>
      <c r="K289" s="64"/>
      <c r="L289" s="64"/>
      <c r="M289" s="64"/>
      <c r="N289" s="64"/>
      <c r="O289" s="64"/>
      <c r="P289" s="64"/>
    </row>
    <row r="290" spans="1:16" x14ac:dyDescent="0.3">
      <c r="A290" s="64"/>
      <c r="B290" s="64"/>
      <c r="C290" s="64"/>
      <c r="D290" s="64"/>
      <c r="E290" s="64"/>
      <c r="F290" s="64"/>
      <c r="G290" s="64"/>
      <c r="H290" s="64"/>
      <c r="I290" s="64"/>
      <c r="J290" s="64"/>
      <c r="K290" s="64"/>
      <c r="L290" s="64"/>
      <c r="M290" s="64"/>
      <c r="N290" s="64"/>
      <c r="O290" s="64"/>
      <c r="P290" s="64"/>
    </row>
    <row r="291" spans="1:16" x14ac:dyDescent="0.3">
      <c r="A291" s="64"/>
      <c r="B291" s="64"/>
      <c r="C291" s="64"/>
      <c r="D291" s="64"/>
      <c r="E291" s="64"/>
      <c r="F291" s="64"/>
      <c r="G291" s="64"/>
      <c r="H291" s="64"/>
      <c r="I291" s="64"/>
      <c r="J291" s="64"/>
      <c r="K291" s="64"/>
      <c r="L291" s="64"/>
      <c r="M291" s="64"/>
      <c r="N291" s="64"/>
      <c r="O291" s="64"/>
      <c r="P291" s="64"/>
    </row>
    <row r="292" spans="1:16" x14ac:dyDescent="0.3">
      <c r="A292" s="64"/>
      <c r="B292" s="64"/>
      <c r="C292" s="64"/>
      <c r="D292" s="64"/>
      <c r="E292" s="64"/>
      <c r="F292" s="64"/>
      <c r="G292" s="64"/>
      <c r="H292" s="64"/>
      <c r="I292" s="64"/>
      <c r="J292" s="64"/>
      <c r="K292" s="64"/>
      <c r="L292" s="64"/>
      <c r="M292" s="64"/>
      <c r="N292" s="64"/>
      <c r="O292" s="64"/>
      <c r="P292" s="64"/>
    </row>
    <row r="293" spans="1:16" x14ac:dyDescent="0.3">
      <c r="A293" s="64"/>
      <c r="B293" s="64"/>
      <c r="C293" s="64"/>
      <c r="D293" s="64"/>
      <c r="E293" s="64"/>
      <c r="F293" s="64"/>
      <c r="G293" s="64"/>
      <c r="H293" s="64"/>
      <c r="I293" s="64"/>
      <c r="J293" s="64"/>
      <c r="K293" s="64"/>
      <c r="L293" s="64"/>
      <c r="M293" s="64"/>
      <c r="N293" s="64"/>
      <c r="O293" s="64"/>
      <c r="P293" s="64"/>
    </row>
    <row r="294" spans="1:16" x14ac:dyDescent="0.3">
      <c r="A294" s="64"/>
      <c r="B294" s="64"/>
      <c r="C294" s="64"/>
      <c r="D294" s="64"/>
      <c r="E294" s="64"/>
      <c r="F294" s="64"/>
      <c r="G294" s="64"/>
      <c r="H294" s="64"/>
      <c r="I294" s="64"/>
      <c r="J294" s="64"/>
      <c r="K294" s="64"/>
      <c r="L294" s="64"/>
      <c r="M294" s="64"/>
      <c r="N294" s="64"/>
      <c r="O294" s="64"/>
      <c r="P294" s="64"/>
    </row>
    <row r="295" spans="1:16" x14ac:dyDescent="0.3">
      <c r="A295" s="64"/>
      <c r="B295" s="64"/>
      <c r="C295" s="64"/>
      <c r="D295" s="64"/>
      <c r="E295" s="64"/>
      <c r="F295" s="64"/>
      <c r="G295" s="64"/>
      <c r="H295" s="64"/>
      <c r="I295" s="64"/>
      <c r="J295" s="64"/>
      <c r="K295" s="64"/>
      <c r="L295" s="64"/>
      <c r="M295" s="64"/>
      <c r="N295" s="64"/>
      <c r="O295" s="64"/>
      <c r="P295" s="64"/>
    </row>
    <row r="296" spans="1:16" x14ac:dyDescent="0.3">
      <c r="A296" s="64"/>
      <c r="B296" s="64"/>
      <c r="C296" s="64"/>
      <c r="D296" s="64"/>
      <c r="E296" s="64"/>
      <c r="F296" s="64"/>
      <c r="G296" s="64"/>
      <c r="H296" s="64"/>
      <c r="I296" s="64"/>
      <c r="J296" s="64"/>
      <c r="K296" s="64"/>
      <c r="L296" s="64"/>
      <c r="M296" s="64"/>
      <c r="N296" s="64"/>
      <c r="O296" s="64"/>
      <c r="P296" s="64"/>
    </row>
    <row r="297" spans="1:16" x14ac:dyDescent="0.3">
      <c r="A297" s="64"/>
      <c r="B297" s="64"/>
      <c r="C297" s="64"/>
      <c r="D297" s="64"/>
      <c r="E297" s="64"/>
      <c r="F297" s="64"/>
      <c r="G297" s="64"/>
      <c r="H297" s="64"/>
      <c r="I297" s="64"/>
      <c r="J297" s="64"/>
      <c r="K297" s="64"/>
      <c r="L297" s="64"/>
      <c r="M297" s="64"/>
      <c r="N297" s="64"/>
      <c r="O297" s="64"/>
      <c r="P297" s="64"/>
    </row>
    <row r="298" spans="1:16" x14ac:dyDescent="0.3">
      <c r="A298" s="64"/>
      <c r="B298" s="64"/>
      <c r="C298" s="64"/>
      <c r="D298" s="64"/>
      <c r="E298" s="64"/>
      <c r="F298" s="64"/>
      <c r="G298" s="64"/>
      <c r="H298" s="64"/>
      <c r="I298" s="64"/>
      <c r="J298" s="64"/>
      <c r="K298" s="64"/>
      <c r="L298" s="64"/>
      <c r="M298" s="64"/>
      <c r="N298" s="64"/>
      <c r="O298" s="64"/>
      <c r="P298" s="64"/>
    </row>
    <row r="299" spans="1:16" x14ac:dyDescent="0.3">
      <c r="A299" s="64"/>
      <c r="B299" s="64"/>
      <c r="C299" s="64"/>
      <c r="D299" s="64"/>
      <c r="E299" s="64"/>
      <c r="F299" s="64"/>
      <c r="G299" s="64"/>
      <c r="H299" s="64"/>
      <c r="I299" s="64"/>
      <c r="J299" s="64"/>
      <c r="K299" s="64"/>
      <c r="L299" s="64"/>
      <c r="M299" s="64"/>
      <c r="N299" s="64"/>
      <c r="O299" s="64"/>
      <c r="P299" s="64"/>
    </row>
    <row r="300" spans="1:16" x14ac:dyDescent="0.3">
      <c r="A300" s="64"/>
      <c r="B300" s="64"/>
      <c r="C300" s="64"/>
      <c r="D300" s="64"/>
      <c r="E300" s="64"/>
      <c r="F300" s="64"/>
      <c r="G300" s="64"/>
      <c r="H300" s="64"/>
      <c r="I300" s="64"/>
      <c r="J300" s="64"/>
      <c r="K300" s="64"/>
      <c r="L300" s="64"/>
      <c r="M300" s="64"/>
      <c r="N300" s="64"/>
      <c r="O300" s="64"/>
      <c r="P300" s="64"/>
    </row>
    <row r="301" spans="1:16" x14ac:dyDescent="0.3">
      <c r="A301" s="64"/>
      <c r="B301" s="64"/>
      <c r="C301" s="64"/>
      <c r="D301" s="64"/>
      <c r="E301" s="64"/>
      <c r="F301" s="64"/>
      <c r="G301" s="64"/>
      <c r="H301" s="64"/>
      <c r="I301" s="64"/>
      <c r="J301" s="64"/>
      <c r="K301" s="64"/>
      <c r="L301" s="64"/>
      <c r="M301" s="64"/>
      <c r="N301" s="64"/>
      <c r="O301" s="64"/>
      <c r="P301" s="64"/>
    </row>
    <row r="302" spans="1:16" x14ac:dyDescent="0.3">
      <c r="A302" s="64"/>
      <c r="B302" s="64"/>
      <c r="C302" s="64"/>
      <c r="D302" s="64"/>
      <c r="E302" s="64"/>
      <c r="F302" s="64"/>
      <c r="G302" s="64"/>
      <c r="H302" s="64"/>
      <c r="I302" s="64"/>
      <c r="J302" s="64"/>
      <c r="K302" s="64"/>
      <c r="L302" s="64"/>
      <c r="M302" s="64"/>
      <c r="N302" s="64"/>
      <c r="O302" s="64"/>
      <c r="P302" s="64"/>
    </row>
    <row r="303" spans="1:16" x14ac:dyDescent="0.3">
      <c r="A303" s="64"/>
      <c r="B303" s="64"/>
      <c r="C303" s="64"/>
      <c r="D303" s="64"/>
      <c r="E303" s="64"/>
      <c r="F303" s="64"/>
      <c r="G303" s="64"/>
      <c r="H303" s="64"/>
      <c r="I303" s="64"/>
      <c r="J303" s="64"/>
      <c r="K303" s="64"/>
      <c r="L303" s="64"/>
      <c r="M303" s="64"/>
      <c r="N303" s="64"/>
      <c r="O303" s="64"/>
      <c r="P303" s="64"/>
    </row>
    <row r="304" spans="1:16" x14ac:dyDescent="0.3">
      <c r="A304" s="64"/>
      <c r="B304" s="64"/>
      <c r="C304" s="64"/>
      <c r="D304" s="64"/>
      <c r="E304" s="64"/>
      <c r="F304" s="64"/>
      <c r="G304" s="64"/>
      <c r="H304" s="64"/>
      <c r="I304" s="64"/>
      <c r="J304" s="64"/>
      <c r="K304" s="64"/>
      <c r="L304" s="64"/>
      <c r="M304" s="64"/>
      <c r="N304" s="64"/>
      <c r="O304" s="64"/>
      <c r="P304" s="64"/>
    </row>
    <row r="305" spans="1:16" x14ac:dyDescent="0.3">
      <c r="A305" s="64"/>
      <c r="B305" s="64"/>
      <c r="C305" s="64"/>
      <c r="D305" s="64"/>
      <c r="E305" s="64"/>
      <c r="F305" s="64"/>
      <c r="G305" s="64"/>
      <c r="H305" s="64"/>
      <c r="I305" s="64"/>
      <c r="J305" s="64"/>
      <c r="K305" s="64"/>
      <c r="L305" s="64"/>
      <c r="M305" s="64"/>
      <c r="N305" s="64"/>
      <c r="O305" s="64"/>
      <c r="P305" s="64"/>
    </row>
    <row r="306" spans="1:16" x14ac:dyDescent="0.3">
      <c r="A306" s="64"/>
      <c r="B306" s="64"/>
      <c r="C306" s="64"/>
      <c r="D306" s="64"/>
      <c r="E306" s="64"/>
      <c r="F306" s="64"/>
      <c r="G306" s="64"/>
      <c r="H306" s="64"/>
      <c r="I306" s="64"/>
      <c r="J306" s="64"/>
      <c r="K306" s="64"/>
      <c r="L306" s="64"/>
      <c r="M306" s="64"/>
      <c r="N306" s="64"/>
      <c r="O306" s="64"/>
      <c r="P306" s="64"/>
    </row>
    <row r="307" spans="1:16" x14ac:dyDescent="0.3">
      <c r="A307" s="64"/>
      <c r="B307" s="64"/>
      <c r="C307" s="64"/>
      <c r="D307" s="64"/>
      <c r="E307" s="64"/>
      <c r="F307" s="64"/>
      <c r="G307" s="64"/>
      <c r="H307" s="64"/>
      <c r="I307" s="64"/>
      <c r="J307" s="64"/>
      <c r="K307" s="64"/>
      <c r="L307" s="64"/>
      <c r="M307" s="64"/>
      <c r="N307" s="64"/>
      <c r="O307" s="64"/>
      <c r="P307" s="64"/>
    </row>
    <row r="308" spans="1:16" x14ac:dyDescent="0.3">
      <c r="A308" s="64"/>
      <c r="B308" s="64"/>
      <c r="C308" s="64"/>
      <c r="D308" s="64"/>
      <c r="E308" s="64"/>
      <c r="F308" s="64"/>
      <c r="G308" s="64"/>
      <c r="H308" s="64"/>
      <c r="I308" s="64"/>
      <c r="J308" s="64"/>
      <c r="K308" s="64"/>
      <c r="L308" s="64"/>
      <c r="M308" s="64"/>
      <c r="N308" s="64"/>
      <c r="O308" s="64"/>
      <c r="P308" s="64"/>
    </row>
    <row r="309" spans="1:16" x14ac:dyDescent="0.3">
      <c r="A309" s="64"/>
      <c r="B309" s="64"/>
      <c r="C309" s="64"/>
      <c r="D309" s="64"/>
      <c r="E309" s="64"/>
      <c r="F309" s="64"/>
      <c r="G309" s="64"/>
      <c r="H309" s="64"/>
      <c r="I309" s="64"/>
      <c r="J309" s="64"/>
      <c r="K309" s="64"/>
      <c r="L309" s="64"/>
      <c r="M309" s="64"/>
      <c r="N309" s="64"/>
      <c r="O309" s="64"/>
      <c r="P309" s="64"/>
    </row>
    <row r="310" spans="1:16" x14ac:dyDescent="0.3">
      <c r="A310" s="64"/>
      <c r="B310" s="64"/>
      <c r="C310" s="64"/>
      <c r="D310" s="64"/>
      <c r="E310" s="64"/>
      <c r="F310" s="64"/>
      <c r="G310" s="64"/>
      <c r="H310" s="64"/>
      <c r="I310" s="64"/>
      <c r="J310" s="64"/>
      <c r="K310" s="64"/>
      <c r="L310" s="64"/>
      <c r="M310" s="64"/>
      <c r="N310" s="64"/>
      <c r="O310" s="64"/>
      <c r="P310" s="64"/>
    </row>
    <row r="311" spans="1:16" x14ac:dyDescent="0.3">
      <c r="A311" s="64"/>
      <c r="B311" s="64"/>
      <c r="C311" s="64"/>
      <c r="D311" s="64"/>
      <c r="E311" s="64"/>
      <c r="F311" s="64"/>
      <c r="G311" s="64"/>
      <c r="H311" s="64"/>
      <c r="I311" s="64"/>
      <c r="J311" s="64"/>
      <c r="K311" s="64"/>
      <c r="L311" s="64"/>
      <c r="M311" s="64"/>
      <c r="N311" s="64"/>
      <c r="O311" s="64"/>
      <c r="P311" s="64"/>
    </row>
    <row r="312" spans="1:16" x14ac:dyDescent="0.3">
      <c r="A312" s="64"/>
      <c r="B312" s="64"/>
      <c r="C312" s="64"/>
      <c r="D312" s="64"/>
      <c r="E312" s="64"/>
      <c r="F312" s="64"/>
      <c r="G312" s="64"/>
      <c r="H312" s="64"/>
      <c r="I312" s="64"/>
      <c r="J312" s="64"/>
      <c r="K312" s="64"/>
      <c r="L312" s="64"/>
      <c r="M312" s="64"/>
      <c r="N312" s="64"/>
      <c r="O312" s="64"/>
      <c r="P312" s="64"/>
    </row>
    <row r="313" spans="1:16" x14ac:dyDescent="0.3">
      <c r="A313" s="64"/>
      <c r="B313" s="64"/>
      <c r="C313" s="64"/>
      <c r="D313" s="64"/>
      <c r="E313" s="64"/>
      <c r="F313" s="64"/>
      <c r="G313" s="64"/>
      <c r="H313" s="64"/>
      <c r="I313" s="64"/>
      <c r="J313" s="64"/>
      <c r="K313" s="64"/>
      <c r="L313" s="64"/>
      <c r="M313" s="64"/>
      <c r="N313" s="64"/>
      <c r="O313" s="64"/>
      <c r="P313" s="64"/>
    </row>
    <row r="314" spans="1:16" x14ac:dyDescent="0.3">
      <c r="A314" s="64"/>
      <c r="B314" s="64"/>
      <c r="C314" s="64"/>
      <c r="D314" s="64"/>
      <c r="E314" s="64"/>
      <c r="F314" s="64"/>
      <c r="G314" s="64"/>
      <c r="H314" s="64"/>
      <c r="I314" s="64"/>
      <c r="J314" s="64"/>
      <c r="K314" s="64"/>
      <c r="L314" s="64"/>
      <c r="M314" s="64"/>
      <c r="N314" s="64"/>
      <c r="O314" s="64"/>
      <c r="P314" s="64"/>
    </row>
    <row r="315" spans="1:16" x14ac:dyDescent="0.3">
      <c r="A315" s="64"/>
      <c r="B315" s="64"/>
      <c r="C315" s="64"/>
      <c r="D315" s="64"/>
      <c r="E315" s="64"/>
      <c r="F315" s="64"/>
      <c r="G315" s="64"/>
      <c r="H315" s="64"/>
      <c r="I315" s="64"/>
      <c r="J315" s="64"/>
      <c r="K315" s="64"/>
      <c r="L315" s="64"/>
      <c r="M315" s="64"/>
      <c r="N315" s="64"/>
      <c r="O315" s="64"/>
      <c r="P315" s="64"/>
    </row>
    <row r="316" spans="1:16" x14ac:dyDescent="0.3">
      <c r="A316" s="64"/>
      <c r="B316" s="64"/>
      <c r="C316" s="64"/>
      <c r="D316" s="64"/>
      <c r="E316" s="64"/>
      <c r="F316" s="64"/>
      <c r="G316" s="64"/>
      <c r="H316" s="64"/>
      <c r="I316" s="64"/>
      <c r="J316" s="64"/>
      <c r="K316" s="64"/>
      <c r="L316" s="64"/>
      <c r="M316" s="64"/>
      <c r="N316" s="64"/>
      <c r="O316" s="64"/>
      <c r="P316" s="64"/>
    </row>
    <row r="317" spans="1:16" x14ac:dyDescent="0.3">
      <c r="B317" s="64"/>
      <c r="C317" s="64"/>
      <c r="D317" s="64"/>
      <c r="E317" s="64"/>
      <c r="F317" s="64"/>
      <c r="G317" s="64"/>
      <c r="H317" s="64"/>
      <c r="I317" s="64"/>
      <c r="J317" s="64"/>
      <c r="K317" s="64"/>
      <c r="L317" s="64"/>
      <c r="M317" s="64"/>
      <c r="N317" s="64"/>
      <c r="O317" s="64"/>
      <c r="P317" s="64"/>
    </row>
    <row r="318" spans="1:16" x14ac:dyDescent="0.3">
      <c r="B318" s="64"/>
      <c r="C318" s="64"/>
      <c r="D318" s="64"/>
      <c r="E318" s="64"/>
      <c r="F318" s="64"/>
      <c r="G318" s="64"/>
      <c r="H318" s="64"/>
      <c r="I318" s="64"/>
      <c r="J318" s="64"/>
      <c r="K318" s="64"/>
      <c r="L318" s="64"/>
      <c r="M318" s="64"/>
      <c r="N318" s="64"/>
      <c r="O318" s="64"/>
      <c r="P318" s="64"/>
    </row>
    <row r="319" spans="1:16" x14ac:dyDescent="0.3">
      <c r="B319" s="64"/>
      <c r="C319" s="64"/>
      <c r="D319" s="64"/>
      <c r="E319" s="64"/>
      <c r="F319" s="64"/>
      <c r="G319" s="64"/>
      <c r="H319" s="64"/>
      <c r="I319" s="64"/>
      <c r="J319" s="64"/>
      <c r="K319" s="64"/>
      <c r="L319" s="64"/>
      <c r="M319" s="64"/>
      <c r="N319" s="64"/>
      <c r="O319" s="64"/>
      <c r="P319" s="64"/>
    </row>
  </sheetData>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0"/>
  <sheetViews>
    <sheetView workbookViewId="0">
      <selection activeCell="A5" sqref="A5"/>
    </sheetView>
  </sheetViews>
  <sheetFormatPr defaultRowHeight="14.4" x14ac:dyDescent="0.3"/>
  <sheetData>
    <row r="1" spans="1:16" x14ac:dyDescent="0.3">
      <c r="A1" s="38"/>
      <c r="B1" s="36"/>
      <c r="C1" s="36"/>
      <c r="D1" s="36"/>
      <c r="E1" s="36"/>
      <c r="F1" s="36"/>
      <c r="G1" s="36"/>
      <c r="H1" s="36"/>
      <c r="I1" s="36"/>
      <c r="J1" s="36"/>
      <c r="K1" s="36"/>
      <c r="L1" s="36"/>
      <c r="M1" s="36"/>
      <c r="N1" s="36"/>
      <c r="O1" s="36"/>
      <c r="P1" s="36"/>
    </row>
    <row r="2" spans="1:16" x14ac:dyDescent="0.3">
      <c r="A2" s="36"/>
      <c r="B2" s="36"/>
      <c r="C2" s="36"/>
      <c r="D2" s="36"/>
      <c r="E2" s="36"/>
      <c r="F2" s="36"/>
      <c r="G2" s="36"/>
      <c r="H2" s="36"/>
      <c r="I2" s="36"/>
      <c r="J2" s="36"/>
      <c r="K2" s="36"/>
      <c r="L2" s="36"/>
      <c r="M2" s="36"/>
      <c r="N2" s="36"/>
      <c r="O2" s="36"/>
      <c r="P2" s="36"/>
    </row>
    <row r="3" spans="1:16" x14ac:dyDescent="0.3">
      <c r="A3" s="36"/>
      <c r="B3" s="36"/>
      <c r="C3" s="36"/>
      <c r="D3" s="36"/>
      <c r="E3" s="36"/>
      <c r="F3" s="36"/>
      <c r="G3" s="36"/>
      <c r="H3" s="36"/>
      <c r="I3" s="36"/>
      <c r="J3" s="36"/>
      <c r="K3" s="36"/>
      <c r="L3" s="36"/>
      <c r="M3" s="36"/>
      <c r="N3" s="36"/>
      <c r="O3" s="36"/>
      <c r="P3" s="36"/>
    </row>
    <row r="4" spans="1:16" x14ac:dyDescent="0.3">
      <c r="A4" s="36"/>
      <c r="B4" s="36"/>
      <c r="C4" s="36"/>
      <c r="D4" s="36"/>
      <c r="E4" s="36"/>
      <c r="F4" s="36"/>
      <c r="G4" s="36"/>
      <c r="H4" s="36"/>
      <c r="I4" s="36"/>
      <c r="J4" s="36"/>
      <c r="K4" s="36"/>
      <c r="L4" s="36"/>
      <c r="M4" s="36"/>
      <c r="N4" s="36"/>
      <c r="O4" s="36"/>
      <c r="P4" s="36"/>
    </row>
    <row r="5" spans="1:16" x14ac:dyDescent="0.3">
      <c r="A5" s="36"/>
      <c r="B5" s="36"/>
      <c r="C5" s="36"/>
      <c r="D5" s="36"/>
      <c r="E5" s="36"/>
      <c r="F5" s="36"/>
      <c r="G5" s="36"/>
      <c r="H5" s="36"/>
      <c r="I5" s="36"/>
      <c r="J5" s="36"/>
      <c r="K5" s="36"/>
      <c r="L5" s="36"/>
      <c r="M5" s="36"/>
      <c r="N5" s="36"/>
      <c r="O5" s="36"/>
      <c r="P5" s="36"/>
    </row>
    <row r="6" spans="1:16" x14ac:dyDescent="0.3">
      <c r="A6" s="36"/>
      <c r="B6" s="36"/>
      <c r="C6" s="36"/>
      <c r="D6" s="36"/>
      <c r="E6" s="36"/>
      <c r="F6" s="36"/>
      <c r="G6" s="36"/>
      <c r="H6" s="36"/>
      <c r="I6" s="36"/>
      <c r="J6" s="36"/>
      <c r="K6" s="36"/>
      <c r="L6" s="36"/>
      <c r="M6" s="36"/>
      <c r="N6" s="36"/>
      <c r="O6" s="36"/>
      <c r="P6" s="36"/>
    </row>
    <row r="7" spans="1:16" x14ac:dyDescent="0.3">
      <c r="A7" s="36"/>
      <c r="B7" s="36"/>
      <c r="C7" s="36"/>
      <c r="D7" s="36"/>
      <c r="E7" s="36"/>
      <c r="F7" s="36"/>
      <c r="G7" s="36"/>
      <c r="H7" s="36"/>
      <c r="I7" s="36"/>
      <c r="J7" s="36"/>
      <c r="K7" s="36"/>
      <c r="L7" s="36"/>
      <c r="M7" s="36"/>
      <c r="N7" s="36"/>
      <c r="O7" s="36"/>
      <c r="P7" s="36"/>
    </row>
    <row r="8" spans="1:16" x14ac:dyDescent="0.3">
      <c r="A8" s="36"/>
      <c r="B8" s="36"/>
      <c r="C8" s="36"/>
      <c r="D8" s="36"/>
      <c r="E8" s="36"/>
      <c r="F8" s="36"/>
      <c r="G8" s="36"/>
      <c r="H8" s="36"/>
      <c r="I8" s="36"/>
      <c r="J8" s="36"/>
      <c r="K8" s="36"/>
      <c r="L8" s="36"/>
      <c r="M8" s="36"/>
      <c r="N8" s="36"/>
      <c r="O8" s="36"/>
      <c r="P8" s="36"/>
    </row>
    <row r="9" spans="1:16" x14ac:dyDescent="0.3">
      <c r="A9" s="36"/>
      <c r="B9" s="36"/>
      <c r="C9" s="36"/>
      <c r="D9" s="36"/>
      <c r="E9" s="36"/>
      <c r="F9" s="36"/>
      <c r="G9" s="36"/>
      <c r="H9" s="36"/>
      <c r="I9" s="36"/>
      <c r="J9" s="36"/>
      <c r="K9" s="36"/>
      <c r="L9" s="36"/>
      <c r="M9" s="36"/>
      <c r="N9" s="36"/>
      <c r="O9" s="36"/>
      <c r="P9" s="36"/>
    </row>
    <row r="10" spans="1:16" x14ac:dyDescent="0.3">
      <c r="A10" s="36"/>
      <c r="B10" s="36"/>
      <c r="C10" s="36"/>
      <c r="D10" s="36"/>
      <c r="E10" s="36"/>
      <c r="F10" s="36"/>
      <c r="G10" s="36"/>
      <c r="H10" s="36"/>
      <c r="I10" s="36"/>
      <c r="J10" s="36"/>
      <c r="K10" s="36"/>
      <c r="L10" s="36"/>
      <c r="M10" s="36"/>
      <c r="N10" s="36"/>
      <c r="O10" s="36"/>
      <c r="P10" s="36"/>
    </row>
    <row r="11" spans="1:16" x14ac:dyDescent="0.3">
      <c r="A11" s="36"/>
      <c r="B11" s="36"/>
      <c r="C11" s="36"/>
      <c r="D11" s="36"/>
      <c r="E11" s="36"/>
      <c r="F11" s="36"/>
      <c r="G11" s="36"/>
      <c r="H11" s="36"/>
      <c r="I11" s="36"/>
      <c r="J11" s="36"/>
      <c r="K11" s="36"/>
      <c r="L11" s="36"/>
      <c r="M11" s="36"/>
      <c r="N11" s="36"/>
      <c r="O11" s="36"/>
      <c r="P11" s="36"/>
    </row>
    <row r="12" spans="1:16" x14ac:dyDescent="0.3">
      <c r="A12" s="36"/>
      <c r="B12" s="36"/>
      <c r="C12" s="36"/>
      <c r="D12" s="36"/>
      <c r="E12" s="36"/>
      <c r="F12" s="36"/>
      <c r="G12" s="36"/>
      <c r="H12" s="36"/>
      <c r="I12" s="36"/>
      <c r="J12" s="36"/>
      <c r="K12" s="36"/>
      <c r="L12" s="36"/>
      <c r="M12" s="36"/>
      <c r="N12" s="36"/>
      <c r="O12" s="36"/>
      <c r="P12" s="36"/>
    </row>
    <row r="13" spans="1:16" x14ac:dyDescent="0.3">
      <c r="A13" s="36"/>
      <c r="B13" s="36"/>
      <c r="C13" s="36"/>
      <c r="D13" s="36"/>
      <c r="E13" s="36"/>
      <c r="F13" s="36"/>
      <c r="G13" s="36"/>
      <c r="H13" s="36"/>
      <c r="I13" s="36"/>
      <c r="J13" s="36"/>
      <c r="K13" s="36"/>
      <c r="L13" s="36"/>
      <c r="M13" s="36"/>
      <c r="N13" s="36"/>
      <c r="O13" s="36"/>
      <c r="P13" s="36"/>
    </row>
    <row r="14" spans="1:16" x14ac:dyDescent="0.3">
      <c r="A14" s="36"/>
      <c r="B14" s="36"/>
      <c r="C14" s="36"/>
      <c r="D14" s="36"/>
      <c r="E14" s="36"/>
      <c r="F14" s="36"/>
      <c r="G14" s="36"/>
      <c r="H14" s="36"/>
      <c r="I14" s="36"/>
      <c r="J14" s="36"/>
      <c r="K14" s="36"/>
      <c r="L14" s="36"/>
      <c r="M14" s="36"/>
      <c r="N14" s="36"/>
      <c r="O14" s="36"/>
      <c r="P14" s="36"/>
    </row>
    <row r="15" spans="1:16" x14ac:dyDescent="0.3">
      <c r="A15" s="36"/>
      <c r="B15" s="36"/>
      <c r="C15" s="36"/>
      <c r="D15" s="36"/>
      <c r="E15" s="36"/>
      <c r="F15" s="36"/>
      <c r="G15" s="36"/>
      <c r="H15" s="36"/>
      <c r="I15" s="36"/>
      <c r="J15" s="36"/>
      <c r="K15" s="36"/>
      <c r="L15" s="36"/>
      <c r="M15" s="36"/>
      <c r="N15" s="36"/>
      <c r="O15" s="36"/>
      <c r="P15" s="36"/>
    </row>
    <row r="16" spans="1:16" x14ac:dyDescent="0.3">
      <c r="A16" s="36"/>
      <c r="B16" s="36"/>
      <c r="C16" s="36"/>
      <c r="D16" s="36"/>
      <c r="E16" s="36"/>
      <c r="F16" s="36"/>
      <c r="G16" s="36"/>
      <c r="H16" s="36"/>
      <c r="I16" s="36"/>
      <c r="J16" s="36"/>
      <c r="K16" s="36"/>
      <c r="L16" s="36"/>
      <c r="M16" s="36"/>
      <c r="N16" s="36"/>
      <c r="O16" s="36"/>
      <c r="P16" s="36"/>
    </row>
    <row r="17" spans="1:16" x14ac:dyDescent="0.3">
      <c r="A17" s="36"/>
      <c r="B17" s="36"/>
      <c r="C17" s="36"/>
      <c r="D17" s="36"/>
      <c r="E17" s="36"/>
      <c r="F17" s="36"/>
      <c r="G17" s="36"/>
      <c r="H17" s="36"/>
      <c r="I17" s="36"/>
      <c r="J17" s="36"/>
      <c r="K17" s="36"/>
      <c r="L17" s="36"/>
      <c r="M17" s="36"/>
      <c r="N17" s="36"/>
      <c r="O17" s="36"/>
      <c r="P17" s="36"/>
    </row>
    <row r="18" spans="1:16" x14ac:dyDescent="0.3">
      <c r="A18" s="36"/>
      <c r="B18" s="36"/>
      <c r="C18" s="36"/>
      <c r="D18" s="36"/>
      <c r="E18" s="36"/>
      <c r="F18" s="36"/>
      <c r="G18" s="36"/>
      <c r="H18" s="36"/>
      <c r="I18" s="36"/>
      <c r="J18" s="36"/>
      <c r="K18" s="36"/>
      <c r="L18" s="36"/>
      <c r="M18" s="36"/>
      <c r="N18" s="36"/>
      <c r="O18" s="36"/>
      <c r="P18" s="36"/>
    </row>
    <row r="19" spans="1:16" x14ac:dyDescent="0.3">
      <c r="A19" s="36"/>
      <c r="B19" s="36"/>
      <c r="C19" s="36"/>
      <c r="D19" s="36"/>
      <c r="E19" s="36"/>
      <c r="F19" s="36"/>
      <c r="G19" s="36"/>
      <c r="H19" s="36"/>
      <c r="I19" s="36"/>
      <c r="J19" s="36"/>
      <c r="K19" s="36"/>
      <c r="L19" s="36"/>
      <c r="M19" s="36"/>
      <c r="N19" s="36"/>
      <c r="O19" s="36"/>
      <c r="P19" s="36"/>
    </row>
    <row r="20" spans="1:16" x14ac:dyDescent="0.3">
      <c r="A20" s="36"/>
      <c r="B20" s="36"/>
      <c r="C20" s="36"/>
      <c r="D20" s="36"/>
      <c r="E20" s="36"/>
      <c r="F20" s="36"/>
      <c r="G20" s="36"/>
      <c r="H20" s="36"/>
      <c r="I20" s="36"/>
      <c r="J20" s="36"/>
      <c r="K20" s="36"/>
      <c r="L20" s="36"/>
      <c r="M20" s="36"/>
      <c r="N20" s="36"/>
      <c r="O20" s="36"/>
      <c r="P20" s="36"/>
    </row>
    <row r="21" spans="1:16" x14ac:dyDescent="0.3">
      <c r="A21" s="36"/>
      <c r="B21" s="36"/>
      <c r="C21" s="36"/>
      <c r="D21" s="36"/>
      <c r="E21" s="36"/>
      <c r="F21" s="36"/>
      <c r="G21" s="36"/>
      <c r="H21" s="36"/>
      <c r="I21" s="36"/>
      <c r="J21" s="36"/>
      <c r="K21" s="36"/>
      <c r="L21" s="36"/>
      <c r="M21" s="36"/>
      <c r="N21" s="36"/>
      <c r="O21" s="36"/>
      <c r="P21" s="36"/>
    </row>
    <row r="22" spans="1:16" x14ac:dyDescent="0.3">
      <c r="A22" s="36"/>
      <c r="B22" s="36"/>
      <c r="C22" s="36"/>
      <c r="D22" s="36"/>
      <c r="E22" s="36"/>
      <c r="F22" s="36"/>
      <c r="G22" s="36"/>
      <c r="H22" s="36"/>
      <c r="I22" s="36"/>
      <c r="J22" s="36"/>
      <c r="K22" s="36"/>
      <c r="L22" s="36"/>
      <c r="M22" s="36"/>
      <c r="N22" s="36"/>
      <c r="O22" s="36"/>
      <c r="P22" s="36"/>
    </row>
    <row r="23" spans="1:16" x14ac:dyDescent="0.3">
      <c r="A23" s="36"/>
      <c r="B23" s="36"/>
      <c r="C23" s="36"/>
      <c r="D23" s="36"/>
      <c r="E23" s="36"/>
      <c r="F23" s="36"/>
      <c r="G23" s="36"/>
      <c r="H23" s="36"/>
      <c r="I23" s="36"/>
      <c r="J23" s="36"/>
      <c r="K23" s="36"/>
      <c r="L23" s="36"/>
      <c r="M23" s="36"/>
      <c r="N23" s="36"/>
      <c r="O23" s="36"/>
      <c r="P23" s="36"/>
    </row>
    <row r="24" spans="1:16" x14ac:dyDescent="0.3">
      <c r="A24" s="36"/>
      <c r="B24" s="36"/>
      <c r="C24" s="36"/>
      <c r="D24" s="36"/>
      <c r="E24" s="36"/>
      <c r="F24" s="36"/>
      <c r="G24" s="36"/>
      <c r="H24" s="36"/>
      <c r="I24" s="36"/>
      <c r="J24" s="36"/>
      <c r="K24" s="36"/>
      <c r="L24" s="36"/>
      <c r="M24" s="36"/>
      <c r="N24" s="36"/>
      <c r="O24" s="36"/>
      <c r="P24" s="36"/>
    </row>
    <row r="25" spans="1:16" x14ac:dyDescent="0.3">
      <c r="A25" s="36"/>
      <c r="B25" s="36"/>
      <c r="C25" s="36"/>
      <c r="D25" s="36"/>
      <c r="E25" s="36"/>
      <c r="F25" s="36"/>
      <c r="G25" s="36"/>
      <c r="H25" s="36"/>
      <c r="I25" s="36"/>
      <c r="J25" s="36"/>
      <c r="K25" s="36"/>
      <c r="L25" s="36"/>
      <c r="M25" s="36"/>
      <c r="N25" s="36"/>
      <c r="O25" s="36"/>
      <c r="P25" s="36"/>
    </row>
    <row r="26" spans="1:16" x14ac:dyDescent="0.3">
      <c r="A26" s="36"/>
      <c r="B26" s="36"/>
      <c r="C26" s="36"/>
      <c r="D26" s="36"/>
      <c r="E26" s="36"/>
      <c r="F26" s="36"/>
      <c r="G26" s="36"/>
      <c r="H26" s="36"/>
      <c r="I26" s="36"/>
      <c r="J26" s="36"/>
      <c r="K26" s="36"/>
      <c r="L26" s="36"/>
      <c r="M26" s="36"/>
      <c r="N26" s="36"/>
      <c r="O26" s="36"/>
      <c r="P26" s="36"/>
    </row>
    <row r="27" spans="1:16" x14ac:dyDescent="0.3">
      <c r="A27" s="36"/>
      <c r="B27" s="36"/>
      <c r="C27" s="36"/>
      <c r="D27" s="36"/>
      <c r="E27" s="36"/>
      <c r="F27" s="36"/>
      <c r="G27" s="36"/>
      <c r="H27" s="36"/>
      <c r="I27" s="36"/>
      <c r="J27" s="36"/>
      <c r="K27" s="36"/>
      <c r="L27" s="36"/>
      <c r="M27" s="36"/>
      <c r="N27" s="36"/>
      <c r="O27" s="36"/>
      <c r="P27" s="36"/>
    </row>
    <row r="28" spans="1:16" x14ac:dyDescent="0.3">
      <c r="A28" s="36"/>
      <c r="B28" s="36"/>
      <c r="C28" s="36"/>
      <c r="D28" s="36"/>
      <c r="E28" s="36"/>
      <c r="F28" s="36"/>
      <c r="G28" s="36"/>
      <c r="H28" s="36"/>
      <c r="I28" s="36"/>
      <c r="J28" s="36"/>
      <c r="K28" s="36"/>
      <c r="L28" s="36"/>
      <c r="M28" s="36"/>
      <c r="N28" s="36"/>
      <c r="O28" s="36"/>
      <c r="P28" s="36"/>
    </row>
    <row r="29" spans="1:16" x14ac:dyDescent="0.3">
      <c r="A29" s="36"/>
      <c r="B29" s="36"/>
      <c r="C29" s="36"/>
      <c r="D29" s="36"/>
      <c r="E29" s="36"/>
      <c r="F29" s="36"/>
      <c r="G29" s="36"/>
      <c r="H29" s="36"/>
      <c r="I29" s="36"/>
      <c r="J29" s="36"/>
      <c r="K29" s="36"/>
      <c r="L29" s="36"/>
      <c r="M29" s="36"/>
      <c r="N29" s="36"/>
      <c r="O29" s="36"/>
      <c r="P29" s="36"/>
    </row>
    <row r="30" spans="1:16" x14ac:dyDescent="0.3">
      <c r="A30" s="36"/>
      <c r="B30" s="36"/>
      <c r="C30" s="36"/>
      <c r="D30" s="36"/>
      <c r="E30" s="36"/>
      <c r="F30" s="36"/>
      <c r="G30" s="36"/>
      <c r="H30" s="36"/>
      <c r="I30" s="36"/>
      <c r="J30" s="36"/>
      <c r="K30" s="36"/>
      <c r="L30" s="36"/>
      <c r="M30" s="36"/>
      <c r="N30" s="36"/>
      <c r="O30" s="36"/>
      <c r="P30" s="36"/>
    </row>
  </sheetData>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
    <Type>10001</Type>
    <SequenceNumber>10000</SequenceNumber>
    <Assembly>MOSS.Mercury.SNP.EventReceivers, Version=1.0.0.0, Culture=neutral, PublicKeyToken=40f74563e4281ab1</Assembly>
    <Class>MOSS.Mercury.SNP.EventReceivers.MercuryDocumentItemEventReceiver</Class>
    <Data/>
    <Filter/>
  </Receiver>
</spe:Receivers>
</file>

<file path=customXml/item3.xml><?xml version="1.0" encoding="utf-8"?>
<p:properties xmlns:p="http://schemas.microsoft.com/office/2006/metadata/properties" xmlns:xsi="http://www.w3.org/2001/XMLSchema-instance">
  <documentManagement>
    <Document_x0020_Status xmlns="76414393-1dbb-4232-8691-371b83ebe9e8" xsi:nil="true"/>
    <ParentID xmlns="76414393-1dbb-4232-8691-371b83ebe9e8">51342</ParentID>
    <Document_x0020_Type xmlns="76414393-1dbb-4232-8691-371b83ebe9e8" xsi:nil="true"/>
    <ParentContentType xmlns="76414393-1dbb-4232-8691-371b83ebe9e8">Work Package</ParentContentType>
  </documentManagement>
</p:properties>
</file>

<file path=customXml/item4.xml><?xml version="1.0" encoding="utf-8"?>
<ct:contentTypeSchema xmlns:ct="http://schemas.microsoft.com/office/2006/metadata/contentType" xmlns:ma="http://schemas.microsoft.com/office/2006/metadata/properties/metaAttributes" ct:_="" ma:_="" ma:contentTypeName="Mercury Document" ma:contentTypeID="0x0101003CAA27F9BB162844A957B453487AD27500CEBE9043B180804094C552881CAC7CD8" ma:contentTypeVersion="56" ma:contentTypeDescription="Documents managed within Mercury" ma:contentTypeScope="" ma:versionID="bbb7f9733f6855279737af52c3abc5db">
  <xsd:schema xmlns:xsd="http://www.w3.org/2001/XMLSchema" xmlns:p="http://schemas.microsoft.com/office/2006/metadata/properties" xmlns:ns2="76414393-1dbb-4232-8691-371b83ebe9e8" targetNamespace="http://schemas.microsoft.com/office/2006/metadata/properties" ma:root="true" ma:fieldsID="e4a3c6c8ea3d1a0459987c682f025d69" ns2:_="">
    <xsd:import namespace="76414393-1dbb-4232-8691-371b83ebe9e8"/>
    <xsd:element name="properties">
      <xsd:complexType>
        <xsd:sequence>
          <xsd:element name="documentManagement">
            <xsd:complexType>
              <xsd:all>
                <xsd:element ref="ns2:Document_x0020_Type" minOccurs="0"/>
                <xsd:element ref="ns2:Document_x0020_Status" minOccurs="0"/>
                <xsd:element ref="ns2:ParentContentType" minOccurs="0"/>
                <xsd:element ref="ns2:ParentID" minOccurs="0"/>
              </xsd:all>
            </xsd:complexType>
          </xsd:element>
        </xsd:sequence>
      </xsd:complexType>
    </xsd:element>
  </xsd:schema>
  <xsd:schema xmlns:xsd="http://www.w3.org/2001/XMLSchema" xmlns:dms="http://schemas.microsoft.com/office/2006/documentManagement/types" targetNamespace="76414393-1dbb-4232-8691-371b83ebe9e8" elementFormDefault="qualified">
    <xsd:import namespace="http://schemas.microsoft.com/office/2006/documentManagement/types"/>
    <xsd:element name="Document_x0020_Type" ma:index="8" nillable="true" ma:displayName="Document Type" ma:list="{12d8cf0d-f925-4c05-a2aa-3a7af7896766}" ma:internalName="Document_x0020_Type" ma:showField="Title" ma:web="76414393-1dbb-4232-8691-371b83ebe9e8">
      <xsd:simpleType>
        <xsd:restriction base="dms:Lookup"/>
      </xsd:simpleType>
    </xsd:element>
    <xsd:element name="Document_x0020_Status" ma:index="9" nillable="true" ma:displayName="Document Status" ma:list="{24c4a1af-0728-41ab-bf56-9633c90d7eae}" ma:internalName="Document_x0020_Status" ma:showField="Title" ma:web="76414393-1dbb-4232-8691-371b83ebe9e8">
      <xsd:simpleType>
        <xsd:restriction base="dms:Lookup"/>
      </xsd:simpleType>
    </xsd:element>
    <xsd:element name="ParentContentType" ma:index="10" nillable="true" ma:displayName="ParentContentType" ma:hidden="true" ma:internalName="ParentContentType" ma:readOnly="false">
      <xsd:simpleType>
        <xsd:restriction base="dms:Text">
          <xsd:maxLength value="255"/>
        </xsd:restriction>
      </xsd:simpleType>
    </xsd:element>
    <xsd:element name="ParentID" ma:index="11" nillable="true" ma:displayName="ParentID" ma:decimals="0" ma:description="Item ID of Parent Folder in Work Library" ma:hidden="true" ma:internalName="ParentID" ma:readOnly="false">
      <xsd:simpleType>
        <xsd:restriction base="dms:Number"/>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Props1.xml><?xml version="1.0" encoding="utf-8"?>
<ds:datastoreItem xmlns:ds="http://schemas.openxmlformats.org/officeDocument/2006/customXml" ds:itemID="{42E63167-EEA1-4726-BB19-628A0607923D}">
  <ds:schemaRefs>
    <ds:schemaRef ds:uri="http://schemas.microsoft.com/sharepoint/v3/contenttype/forms"/>
  </ds:schemaRefs>
</ds:datastoreItem>
</file>

<file path=customXml/itemProps2.xml><?xml version="1.0" encoding="utf-8"?>
<ds:datastoreItem xmlns:ds="http://schemas.openxmlformats.org/officeDocument/2006/customXml" ds:itemID="{CE5F1AEB-5773-4BBC-A4F8-541FE347EF61}">
  <ds:schemaRefs>
    <ds:schemaRef ds:uri="http://schemas.microsoft.com/sharepoint/events"/>
  </ds:schemaRefs>
</ds:datastoreItem>
</file>

<file path=customXml/itemProps3.xml><?xml version="1.0" encoding="utf-8"?>
<ds:datastoreItem xmlns:ds="http://schemas.openxmlformats.org/officeDocument/2006/customXml" ds:itemID="{44081C4D-0F84-4EEB-84E1-22339E5302CB}">
  <ds:schemaRefs>
    <ds:schemaRef ds:uri="http://schemas.microsoft.com/office/2006/metadata/properties"/>
    <ds:schemaRef ds:uri="http://purl.org/dc/terms/"/>
    <ds:schemaRef ds:uri="http://www.w3.org/XML/1998/namespace"/>
    <ds:schemaRef ds:uri="http://schemas.microsoft.com/office/2006/documentManagement/types"/>
    <ds:schemaRef ds:uri="76414393-1dbb-4232-8691-371b83ebe9e8"/>
    <ds:schemaRef ds:uri="http://purl.org/dc/dcmitype/"/>
    <ds:schemaRef ds:uri="http://schemas.openxmlformats.org/package/2006/metadata/core-properties"/>
    <ds:schemaRef ds:uri="http://purl.org/dc/elements/1.1/"/>
  </ds:schemaRefs>
</ds:datastoreItem>
</file>

<file path=customXml/itemProps4.xml><?xml version="1.0" encoding="utf-8"?>
<ds:datastoreItem xmlns:ds="http://schemas.openxmlformats.org/officeDocument/2006/customXml" ds:itemID="{4A2A1F39-5A50-4A03-8073-8DFAB4B8A02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6414393-1dbb-4232-8691-371b83ebe9e8"/>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6" baseType="variant">
      <vt:variant>
        <vt:lpstr>Worksheets</vt:lpstr>
      </vt:variant>
      <vt:variant>
        <vt:i4>33</vt:i4>
      </vt:variant>
      <vt:variant>
        <vt:lpstr>Charts</vt:lpstr>
      </vt:variant>
      <vt:variant>
        <vt:i4>1</vt:i4>
      </vt:variant>
      <vt:variant>
        <vt:lpstr>Named Ranges</vt:lpstr>
      </vt:variant>
      <vt:variant>
        <vt:i4>63</vt:i4>
      </vt:variant>
    </vt:vector>
  </HeadingPairs>
  <TitlesOfParts>
    <vt:vector size="97" baseType="lpstr">
      <vt:lpstr>STATE AGENCY REVIEW INSTRUCTION</vt:lpstr>
      <vt:lpstr>SFA INSTRUCTIONS</vt:lpstr>
      <vt:lpstr>SFA PROCUREMENT TABLE</vt:lpstr>
      <vt:lpstr>PROCUREMENT SELECTION CHART</vt:lpstr>
      <vt:lpstr>GENERAL PROCUREMENT PROCEDURES</vt:lpstr>
      <vt:lpstr>MICROPURCHASES</vt:lpstr>
      <vt:lpstr>SMALL PURCHASES</vt:lpstr>
      <vt:lpstr>FORMAL PROCUREMENT (IFB &amp; RFP)</vt:lpstr>
      <vt:lpstr>FOOD SVC MANAGEMENT COMPANIES</vt:lpstr>
      <vt:lpstr>PROCESSING</vt:lpstr>
      <vt:lpstr>SA PRE-APPROVAL FSMC CHECKLIST</vt:lpstr>
      <vt:lpstr>GENL PROCUREMENT STND FINDINGS</vt:lpstr>
      <vt:lpstr>MICROPURCHASE FINDINGS</vt:lpstr>
      <vt:lpstr>SMALL PURCHASES FINDINGS</vt:lpstr>
      <vt:lpstr>FORMAL PROCUREMENT FINDINGS</vt:lpstr>
      <vt:lpstr>FSMC RENEWAL FINDINGS</vt:lpstr>
      <vt:lpstr>PROCESSING FINDINGS</vt:lpstr>
      <vt:lpstr>2 CFR 200 SERIES</vt:lpstr>
      <vt:lpstr>7 CFR 210.16</vt:lpstr>
      <vt:lpstr>7 CFR 210.21</vt:lpstr>
      <vt:lpstr>7 CFR PART 210.23 RECORDS</vt:lpstr>
      <vt:lpstr>7 CFR 250.50-54</vt:lpstr>
      <vt:lpstr>ALLOWABLE COST A87 Attachmt. A </vt:lpstr>
      <vt:lpstr>2 CFR PART 225</vt:lpstr>
      <vt:lpstr>7 CFR 3016.36</vt:lpstr>
      <vt:lpstr>7 CFR 3016.60</vt:lpstr>
      <vt:lpstr>7 CFR 3019.48</vt:lpstr>
      <vt:lpstr>7 CFR 3019 APPENDIX A</vt:lpstr>
      <vt:lpstr>7 CFR 3018 APPENDIX A</vt:lpstr>
      <vt:lpstr>Data sets </vt:lpstr>
      <vt:lpstr>Sheet2</vt:lpstr>
      <vt:lpstr>Sheet1</vt:lpstr>
      <vt:lpstr>Sheet3</vt:lpstr>
      <vt:lpstr>OVERVIEW OF REVIEW PROCESS</vt:lpstr>
      <vt:lpstr>Answers</vt:lpstr>
      <vt:lpstr>Answers2</vt:lpstr>
      <vt:lpstr>Answers3</vt:lpstr>
      <vt:lpstr>Answerstwo</vt:lpstr>
      <vt:lpstr>'ALLOWABLE COST A87 Attachmt. A '!atta</vt:lpstr>
      <vt:lpstr>Base_Year</vt:lpstr>
      <vt:lpstr>contract</vt:lpstr>
      <vt:lpstr>contract3</vt:lpstr>
      <vt:lpstr>contracts</vt:lpstr>
      <vt:lpstr>contracts5</vt:lpstr>
      <vt:lpstr>contractyear</vt:lpstr>
      <vt:lpstr>contractyears</vt:lpstr>
      <vt:lpstr>contractyearselect</vt:lpstr>
      <vt:lpstr>'ALLOWABLE COST A87 Attachmt. A '!d</vt:lpstr>
      <vt:lpstr>duration</vt:lpstr>
      <vt:lpstr>'ALLOWABLE COST A87 Attachmt. A '!e</vt:lpstr>
      <vt:lpstr>'ALLOWABLE COST A87 Attachmt. A '!f</vt:lpstr>
      <vt:lpstr>formalamounts</vt:lpstr>
      <vt:lpstr>formalsmallpurchase</vt:lpstr>
      <vt:lpstr>formalsmallpurchase1</vt:lpstr>
      <vt:lpstr>FSMC_year</vt:lpstr>
      <vt:lpstr>'ALLOWABLE COST A87 Attachmt. A '!g</vt:lpstr>
      <vt:lpstr>'ALLOWABLE COST A87 Attachmt. A '!h</vt:lpstr>
      <vt:lpstr>invitation2</vt:lpstr>
      <vt:lpstr>microamounts</vt:lpstr>
      <vt:lpstr>micropurchase</vt:lpstr>
      <vt:lpstr>micropurchase_method</vt:lpstr>
      <vt:lpstr>micropurchase_methods</vt:lpstr>
      <vt:lpstr>numberofpurchases</vt:lpstr>
      <vt:lpstr>numberofsmall</vt:lpstr>
      <vt:lpstr>numberofsmall2</vt:lpstr>
      <vt:lpstr>passthrough</vt:lpstr>
      <vt:lpstr>processing</vt:lpstr>
      <vt:lpstr>Processingduration</vt:lpstr>
      <vt:lpstr>processingoptions</vt:lpstr>
      <vt:lpstr>processingsolicittype</vt:lpstr>
      <vt:lpstr>processingsolicitwithother</vt:lpstr>
      <vt:lpstr>processingtypes</vt:lpstr>
      <vt:lpstr>processingyear</vt:lpstr>
      <vt:lpstr>processingyears</vt:lpstr>
      <vt:lpstr>rebatefrequency</vt:lpstr>
      <vt:lpstr>renewalyears</vt:lpstr>
      <vt:lpstr>select</vt:lpstr>
      <vt:lpstr>smallpurchase</vt:lpstr>
      <vt:lpstr>smallpurchaseamount</vt:lpstr>
      <vt:lpstr>smallpurchasemethods</vt:lpstr>
      <vt:lpstr>smallpurchases</vt:lpstr>
      <vt:lpstr>solicitation</vt:lpstr>
      <vt:lpstr>solicitation2</vt:lpstr>
      <vt:lpstr>solicitations</vt:lpstr>
      <vt:lpstr>solicitations2</vt:lpstr>
      <vt:lpstr>solicitations3</vt:lpstr>
      <vt:lpstr>solicitations4</vt:lpstr>
      <vt:lpstr>solicitationtypewithother</vt:lpstr>
      <vt:lpstr>three</vt:lpstr>
      <vt:lpstr>two</vt:lpstr>
      <vt:lpstr>typeofcontract</vt:lpstr>
      <vt:lpstr>types</vt:lpstr>
      <vt:lpstr>value</vt:lpstr>
      <vt:lpstr>value4</vt:lpstr>
      <vt:lpstr>values</vt:lpstr>
      <vt:lpstr>values3</vt:lpstr>
      <vt:lpstr>values4</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PROCUREMENT REVIEW TOOL 6-28-16</dc:title>
  <dc:subject>12</dc:subject>
  <dc:creator>Windows User</dc:creator>
  <cp:lastModifiedBy>grazim</cp:lastModifiedBy>
  <cp:lastPrinted>2016-07-27T12:14:20Z</cp:lastPrinted>
  <dcterms:created xsi:type="dcterms:W3CDTF">2014-01-07T13:36:38Z</dcterms:created>
  <dcterms:modified xsi:type="dcterms:W3CDTF">2016-10-13T18:57:28Z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0x0101003CAA27F9BB162844A957B453487AD27500CEBE9043B180804094C552881CAC7CD8</vt:lpwstr>
  </property>
  <property fmtid="{D5CDD505-2E9C-101B-9397-08002B2CF9AE}" pid="3" name="O-o-D">
    <vt:lpwstr>false</vt:lpwstr>
  </property>
  <property fmtid="{D5CDD505-2E9C-101B-9397-08002B2CF9AE}" pid="4" name="Format">
    <vt:lpwstr>Technical Assistance</vt:lpwstr>
  </property>
  <property fmtid="{D5CDD505-2E9C-101B-9397-08002B2CF9AE}" pid="5" name="PGM">
    <vt:lpwstr>SP</vt:lpwstr>
  </property>
  <property fmtid="{D5CDD505-2E9C-101B-9397-08002B2CF9AE}" pid="6" name="Status">
    <vt:lpwstr>active</vt:lpwstr>
  </property>
</Properties>
</file>